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PACHO\GRUPO3\CLIENTES 2023\SANTA ANA TAVELA\NORMAS DE CONAC\02.-NORMAS TRIMESTRALES\04.-CUARTO TRIMESTRE\03.-LEY DE DISCIPLINA FINANCIERA\"/>
    </mc:Choice>
  </mc:AlternateContent>
  <xr:revisionPtr revIDLastSave="0" documentId="13_ncr:1_{F5A48B95-16ED-4A84-A3E7-8B961225D9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Analítico de Ingresos D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2" l="1"/>
  <c r="F74" i="2"/>
  <c r="G74" i="2"/>
  <c r="H74" i="2"/>
  <c r="I74" i="2"/>
  <c r="D74" i="2"/>
  <c r="E66" i="2"/>
  <c r="F66" i="2"/>
  <c r="G66" i="2"/>
  <c r="H66" i="2"/>
  <c r="I66" i="2"/>
  <c r="D66" i="2"/>
  <c r="E59" i="2"/>
  <c r="F59" i="2"/>
  <c r="G59" i="2"/>
  <c r="H59" i="2"/>
  <c r="I59" i="2"/>
  <c r="D59" i="2"/>
  <c r="E54" i="2"/>
  <c r="F54" i="2"/>
  <c r="G54" i="2"/>
  <c r="H54" i="2"/>
  <c r="I54" i="2"/>
  <c r="D54" i="2"/>
  <c r="E45" i="2"/>
  <c r="E64" i="2" s="1"/>
  <c r="F45" i="2"/>
  <c r="F64" i="2" s="1"/>
  <c r="G45" i="2"/>
  <c r="G64" i="2" s="1"/>
  <c r="H45" i="2"/>
  <c r="H64" i="2" s="1"/>
  <c r="I45" i="2"/>
  <c r="I64" i="2" s="1"/>
  <c r="D45" i="2"/>
  <c r="D64" i="2" s="1"/>
  <c r="G41" i="2"/>
  <c r="G69" i="2" s="1"/>
  <c r="E38" i="2"/>
  <c r="F38" i="2"/>
  <c r="F41" i="2" s="1"/>
  <c r="G38" i="2"/>
  <c r="H38" i="2"/>
  <c r="I38" i="2"/>
  <c r="I41" i="2" s="1"/>
  <c r="I69" i="2" s="1"/>
  <c r="D38" i="2"/>
  <c r="E29" i="2"/>
  <c r="F29" i="2"/>
  <c r="G29" i="2"/>
  <c r="H29" i="2"/>
  <c r="I29" i="2"/>
  <c r="D29" i="2"/>
  <c r="G16" i="2"/>
  <c r="H16" i="2"/>
  <c r="H41" i="2" s="1"/>
  <c r="I16" i="2"/>
  <c r="F16" i="2"/>
  <c r="E16" i="2"/>
  <c r="E41" i="2" s="1"/>
  <c r="E69" i="2" s="1"/>
  <c r="D16" i="2"/>
  <c r="D41" i="2" s="1"/>
  <c r="D69" i="2" l="1"/>
  <c r="H69" i="2"/>
  <c r="F69" i="2"/>
</calcChain>
</file>

<file path=xl/sharedStrings.xml><?xml version="1.0" encoding="utf-8"?>
<sst xmlns="http://schemas.openxmlformats.org/spreadsheetml/2006/main" count="76" uniqueCount="76">
  <si>
    <t>MUNICIPIO DE SANTA ANA TAVELA DISTRITO DE YAUTEPEC, OAX.</t>
  </si>
  <si>
    <t>ESTADO ANALÍTICO DE INGRESOS DETALLADO - LDF</t>
  </si>
  <si>
    <t>DEL 01 DE ENERO AL 31 DE DICIEMBRE DE 2023 (b)</t>
  </si>
  <si>
    <t>(PESOS)</t>
  </si>
  <si>
    <t>DICIEMBRE</t>
  </si>
  <si>
    <t>CONCEPTO</t>
  </si>
  <si>
    <t>INGRESOS</t>
  </si>
  <si>
    <t>DIFERENCIA</t>
  </si>
  <si>
    <t>ESTIMADO</t>
  </si>
  <si>
    <t>AMPLIACIONES/ REDUCCIONES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</si>
  <si>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</si>
  <si>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</si>
  <si>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</si>
  <si>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</si>
  <si>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</si>
  <si>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</si>
  <si>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</si>
  <si>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</si>
  <si>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</si>
  <si>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</si>
  <si>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</si>
  <si>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</si>
  <si>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</si>
  <si>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</si>
  <si>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</si>
  <si>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</si>
  <si>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</si>
  <si>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</si>
  <si>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</si>
  <si>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</si>
  <si>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</si>
  <si>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</si>
  <si>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</si>
  <si>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h12) IMPUESTO SOBRE LA RENTA DEL ARTICULO 126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</si>
  <si>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</si>
  <si>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</si>
  <si>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</si>
  <si>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</si>
  <si>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</si>
  <si>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</si>
  <si>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</si>
  <si>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</si>
  <si>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</si>
  <si>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</si>
  <si>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</si>
  <si>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</si>
  <si>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</si>
  <si>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</si>
  <si>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</si>
  <si>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</si>
  <si>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</si>
  <si>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</si>
  <si>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</si>
  <si>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</si>
  <si>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</si>
  <si>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</si>
  <si>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</si>
  <si>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</si>
  <si>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</si>
  <si>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</si>
  <si>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</si>
  <si>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</si>
  <si>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</si>
  <si>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</si>
  <si>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</si>
  <si>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</si>
  <si>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</si>
  <si>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</si>
  <si>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(II=A+B+C+D+E)</t>
  </si>
  <si>
    <t>III. INGRESOS DERIVADOS DE FINANCIAMIENTOS (III=A)</t>
  </si>
  <si>
    <t>A. INGRESOS DERIVADOS DE FINANCIAMIENTOS</t>
  </si>
  <si>
    <t>IV TOTAL DE INGRESOS (IV = 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</si>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</sst>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4" fontId="19" fillId="0" borderId="10" xfId="0" applyNumberFormat="1" applyFont="1" applyBorder="1" applyAlignment="1">
      <alignment wrapText="1"/>
    </xf>
    <xf numFmtId="4" fontId="18" fillId="0" borderId="10" xfId="0" applyNumberFormat="1" applyFont="1" applyBorder="1" applyAlignment="1">
      <alignment wrapText="1"/>
    </xf>
    <xf numFmtId="0" fontId="18" fillId="33" borderId="10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8" fillId="0" borderId="20" xfId="0" applyFont="1" applyBorder="1" applyAlignment="1">
      <alignment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1" fillId="0" borderId="0" xfId="0" applyFont="1"/>
    <xf numFmtId="0" fontId="20" fillId="33" borderId="14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showGridLines="0" tabSelected="1" topLeftCell="A61" workbookViewId="0">
      <selection activeCell="K12" sqref="K12"/>
    </sheetView>
  </sheetViews>
  <sheetFormatPr baseColWidth="10" defaultRowHeight="15" x14ac:dyDescent="0.25"/>
  <cols>
    <col min="1" max="2" width="6.5703125" customWidth="1"/>
    <col min="3" max="3" width="45.7109375" bestFit="1" customWidth="1"/>
    <col min="4" max="9" width="15.42578125" customWidth="1"/>
  </cols>
  <sheetData>
    <row r="1" spans="1:9" s="28" customFormat="1" ht="15" customHeight="1" x14ac:dyDescent="0.2">
      <c r="A1" s="25" t="s">
        <v>0</v>
      </c>
      <c r="B1" s="26"/>
      <c r="C1" s="26"/>
      <c r="D1" s="26"/>
      <c r="E1" s="26"/>
      <c r="F1" s="26"/>
      <c r="G1" s="26"/>
      <c r="H1" s="26"/>
      <c r="I1" s="27"/>
    </row>
    <row r="2" spans="1:9" s="28" customFormat="1" ht="15" customHeight="1" x14ac:dyDescent="0.2">
      <c r="A2" s="29" t="s">
        <v>1</v>
      </c>
      <c r="B2" s="30"/>
      <c r="C2" s="30"/>
      <c r="D2" s="30"/>
      <c r="E2" s="30"/>
      <c r="F2" s="30"/>
      <c r="G2" s="30"/>
      <c r="H2" s="30"/>
      <c r="I2" s="31"/>
    </row>
    <row r="3" spans="1:9" s="28" customFormat="1" ht="15" customHeight="1" x14ac:dyDescent="0.2">
      <c r="A3" s="29" t="s">
        <v>2</v>
      </c>
      <c r="B3" s="30"/>
      <c r="C3" s="30"/>
      <c r="D3" s="30"/>
      <c r="E3" s="30"/>
      <c r="F3" s="30"/>
      <c r="G3" s="30"/>
      <c r="H3" s="30"/>
      <c r="I3" s="31"/>
    </row>
    <row r="4" spans="1:9" s="28" customFormat="1" ht="12" x14ac:dyDescent="0.2">
      <c r="A4" s="32" t="s">
        <v>3</v>
      </c>
      <c r="B4" s="33"/>
      <c r="C4" s="33"/>
      <c r="D4" s="33"/>
      <c r="E4" s="33"/>
      <c r="F4" s="33"/>
      <c r="G4" s="33"/>
      <c r="H4" s="33"/>
      <c r="I4" s="34"/>
    </row>
    <row r="5" spans="1:9" x14ac:dyDescent="0.25">
      <c r="A5" s="17" t="s">
        <v>4</v>
      </c>
      <c r="B5" s="18"/>
      <c r="C5" s="18"/>
      <c r="D5" s="18"/>
      <c r="E5" s="18"/>
      <c r="F5" s="18"/>
      <c r="G5" s="18"/>
      <c r="H5" s="18"/>
      <c r="I5" s="19"/>
    </row>
    <row r="6" spans="1:9" x14ac:dyDescent="0.25">
      <c r="A6" s="11" t="s">
        <v>5</v>
      </c>
      <c r="B6" s="12"/>
      <c r="C6" s="13"/>
      <c r="D6" s="20" t="s">
        <v>6</v>
      </c>
      <c r="E6" s="21"/>
      <c r="F6" s="21"/>
      <c r="G6" s="21"/>
      <c r="H6" s="22"/>
      <c r="I6" s="23" t="s">
        <v>7</v>
      </c>
    </row>
    <row r="7" spans="1:9" ht="22.5" x14ac:dyDescent="0.25">
      <c r="A7" s="14"/>
      <c r="B7" s="15"/>
      <c r="C7" s="16"/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24"/>
    </row>
    <row r="8" spans="1:9" x14ac:dyDescent="0.25">
      <c r="A8" s="8" t="s">
        <v>13</v>
      </c>
      <c r="B8" s="10"/>
      <c r="C8" s="9"/>
      <c r="D8" s="1"/>
      <c r="E8" s="1"/>
      <c r="F8" s="1"/>
      <c r="G8" s="1"/>
      <c r="H8" s="1"/>
      <c r="I8" s="1"/>
    </row>
    <row r="9" spans="1:9" x14ac:dyDescent="0.25">
      <c r="A9" s="2"/>
      <c r="B9" s="6" t="s">
        <v>14</v>
      </c>
      <c r="C9" s="7"/>
      <c r="D9" s="3">
        <v>14500</v>
      </c>
      <c r="E9" s="3">
        <v>0</v>
      </c>
      <c r="F9" s="3">
        <v>14500</v>
      </c>
      <c r="G9" s="3">
        <v>9558.89</v>
      </c>
      <c r="H9" s="3">
        <v>9558.89</v>
      </c>
      <c r="I9" s="3">
        <v>-4941.1099999999997</v>
      </c>
    </row>
    <row r="10" spans="1:9" x14ac:dyDescent="0.25">
      <c r="A10" s="2"/>
      <c r="B10" s="6" t="s">
        <v>15</v>
      </c>
      <c r="C10" s="7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25">
      <c r="A11" s="2"/>
      <c r="B11" s="6" t="s">
        <v>16</v>
      </c>
      <c r="C11" s="7"/>
      <c r="D11" s="3">
        <v>1000</v>
      </c>
      <c r="E11" s="3">
        <v>0</v>
      </c>
      <c r="F11" s="3">
        <v>1000</v>
      </c>
      <c r="G11" s="3">
        <v>0</v>
      </c>
      <c r="H11" s="3">
        <v>0</v>
      </c>
      <c r="I11" s="3">
        <v>-1000</v>
      </c>
    </row>
    <row r="12" spans="1:9" x14ac:dyDescent="0.25">
      <c r="A12" s="2"/>
      <c r="B12" s="6" t="s">
        <v>17</v>
      </c>
      <c r="C12" s="7"/>
      <c r="D12" s="3">
        <v>63600</v>
      </c>
      <c r="E12" s="3">
        <v>13650</v>
      </c>
      <c r="F12" s="3">
        <v>77250</v>
      </c>
      <c r="G12" s="3">
        <v>89723.65</v>
      </c>
      <c r="H12" s="3">
        <v>89723.65</v>
      </c>
      <c r="I12" s="3">
        <v>26123.65</v>
      </c>
    </row>
    <row r="13" spans="1:9" x14ac:dyDescent="0.25">
      <c r="A13" s="2"/>
      <c r="B13" s="6" t="s">
        <v>18</v>
      </c>
      <c r="C13" s="7"/>
      <c r="D13" s="3">
        <v>510400</v>
      </c>
      <c r="E13" s="3">
        <v>57172.69</v>
      </c>
      <c r="F13" s="3">
        <v>567572.68999999994</v>
      </c>
      <c r="G13" s="3">
        <v>348021.04</v>
      </c>
      <c r="H13" s="3">
        <v>348021.04</v>
      </c>
      <c r="I13" s="3">
        <v>-162378.96</v>
      </c>
    </row>
    <row r="14" spans="1:9" x14ac:dyDescent="0.25">
      <c r="A14" s="2"/>
      <c r="B14" s="6" t="s">
        <v>19</v>
      </c>
      <c r="C14" s="7"/>
      <c r="D14" s="3">
        <v>10000</v>
      </c>
      <c r="E14" s="3">
        <v>460</v>
      </c>
      <c r="F14" s="3">
        <v>10460</v>
      </c>
      <c r="G14" s="3">
        <v>46834</v>
      </c>
      <c r="H14" s="3">
        <v>46834</v>
      </c>
      <c r="I14" s="3">
        <v>36834</v>
      </c>
    </row>
    <row r="15" spans="1:9" x14ac:dyDescent="0.25">
      <c r="A15" s="2"/>
      <c r="B15" s="6" t="s">
        <v>20</v>
      </c>
      <c r="C15" s="7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1:9" x14ac:dyDescent="0.25">
      <c r="A16" s="2"/>
      <c r="B16" s="6" t="s">
        <v>21</v>
      </c>
      <c r="C16" s="7"/>
      <c r="D16" s="3">
        <f t="shared" ref="D16:I16" si="0">SUM(D17:D28)</f>
        <v>2588922</v>
      </c>
      <c r="E16" s="3">
        <f t="shared" si="0"/>
        <v>673647.90999999992</v>
      </c>
      <c r="F16" s="3">
        <f t="shared" si="0"/>
        <v>3262569.9099999997</v>
      </c>
      <c r="G16" s="3">
        <f t="shared" si="0"/>
        <v>3180015</v>
      </c>
      <c r="H16" s="3">
        <f t="shared" si="0"/>
        <v>3180015</v>
      </c>
      <c r="I16" s="3">
        <f t="shared" si="0"/>
        <v>591093</v>
      </c>
    </row>
    <row r="17" spans="1:9" x14ac:dyDescent="0.25">
      <c r="A17" s="2"/>
      <c r="B17" s="2"/>
      <c r="C17" s="2" t="s">
        <v>22</v>
      </c>
      <c r="D17" s="3">
        <v>1647195</v>
      </c>
      <c r="E17" s="3">
        <v>611638.84</v>
      </c>
      <c r="F17" s="3">
        <v>2258833.84</v>
      </c>
      <c r="G17" s="3">
        <v>2176978</v>
      </c>
      <c r="H17" s="3">
        <v>2176978</v>
      </c>
      <c r="I17" s="3">
        <v>529783</v>
      </c>
    </row>
    <row r="18" spans="1:9" x14ac:dyDescent="0.25">
      <c r="A18" s="2"/>
      <c r="B18" s="2"/>
      <c r="C18" s="2" t="s">
        <v>23</v>
      </c>
      <c r="D18" s="3">
        <v>790613</v>
      </c>
      <c r="E18" s="3">
        <v>12837.07</v>
      </c>
      <c r="F18" s="3">
        <v>803450.07</v>
      </c>
      <c r="G18" s="3">
        <v>778304</v>
      </c>
      <c r="H18" s="3">
        <v>778304</v>
      </c>
      <c r="I18" s="3">
        <v>-12309</v>
      </c>
    </row>
    <row r="19" spans="1:9" x14ac:dyDescent="0.25">
      <c r="A19" s="2"/>
      <c r="B19" s="2"/>
      <c r="C19" s="2" t="s">
        <v>24</v>
      </c>
      <c r="D19" s="3">
        <v>86640</v>
      </c>
      <c r="E19" s="3">
        <v>24767</v>
      </c>
      <c r="F19" s="3">
        <v>111407</v>
      </c>
      <c r="G19" s="3">
        <v>114447</v>
      </c>
      <c r="H19" s="3">
        <v>114447</v>
      </c>
      <c r="I19" s="3">
        <v>27807</v>
      </c>
    </row>
    <row r="20" spans="1:9" x14ac:dyDescent="0.25">
      <c r="A20" s="2"/>
      <c r="B20" s="2"/>
      <c r="C20" s="2" t="s">
        <v>25</v>
      </c>
      <c r="D20" s="3">
        <v>19017</v>
      </c>
      <c r="E20" s="3">
        <v>7892</v>
      </c>
      <c r="F20" s="3">
        <v>26909</v>
      </c>
      <c r="G20" s="3">
        <v>23419</v>
      </c>
      <c r="H20" s="3">
        <v>23419</v>
      </c>
      <c r="I20" s="3">
        <v>4402</v>
      </c>
    </row>
    <row r="21" spans="1:9" x14ac:dyDescent="0.25">
      <c r="A21" s="2"/>
      <c r="B21" s="2"/>
      <c r="C21" s="2" t="s">
        <v>26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pans="1:9" x14ac:dyDescent="0.25">
      <c r="A22" s="2"/>
      <c r="B22" s="2"/>
      <c r="C22" s="2" t="s">
        <v>27</v>
      </c>
      <c r="D22" s="3">
        <v>26585</v>
      </c>
      <c r="E22" s="3">
        <v>3943</v>
      </c>
      <c r="F22" s="3">
        <v>30528</v>
      </c>
      <c r="G22" s="3">
        <v>29585</v>
      </c>
      <c r="H22" s="3">
        <v>29585</v>
      </c>
      <c r="I22" s="3">
        <v>3000</v>
      </c>
    </row>
    <row r="23" spans="1:9" x14ac:dyDescent="0.25">
      <c r="A23" s="2"/>
      <c r="B23" s="2"/>
      <c r="C23" s="2" t="s">
        <v>28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1:9" x14ac:dyDescent="0.25">
      <c r="A24" s="2"/>
      <c r="B24" s="2"/>
      <c r="C24" s="2" t="s">
        <v>29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 x14ac:dyDescent="0.25">
      <c r="A25" s="2"/>
      <c r="B25" s="2"/>
      <c r="C25" s="2" t="s">
        <v>30</v>
      </c>
      <c r="D25" s="3">
        <v>18362</v>
      </c>
      <c r="E25" s="3">
        <v>10746</v>
      </c>
      <c r="F25" s="3">
        <v>29108</v>
      </c>
      <c r="G25" s="3">
        <v>28061</v>
      </c>
      <c r="H25" s="3">
        <v>28061</v>
      </c>
      <c r="I25" s="3">
        <v>9699</v>
      </c>
    </row>
    <row r="26" spans="1:9" x14ac:dyDescent="0.25">
      <c r="A26" s="2"/>
      <c r="B26" s="2"/>
      <c r="C26" s="2" t="s">
        <v>31</v>
      </c>
      <c r="D26" s="3">
        <v>510</v>
      </c>
      <c r="E26" s="3">
        <v>0</v>
      </c>
      <c r="F26" s="3">
        <v>510</v>
      </c>
      <c r="G26" s="3">
        <v>25247</v>
      </c>
      <c r="H26" s="3">
        <v>25247</v>
      </c>
      <c r="I26" s="3">
        <v>24737</v>
      </c>
    </row>
    <row r="27" spans="1:9" ht="23.25" x14ac:dyDescent="0.25">
      <c r="A27" s="2"/>
      <c r="B27" s="2"/>
      <c r="C27" s="2" t="s">
        <v>32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 x14ac:dyDescent="0.25">
      <c r="A28" s="2"/>
      <c r="B28" s="2"/>
      <c r="C28" s="2" t="s">
        <v>33</v>
      </c>
      <c r="D28" s="3">
        <v>0</v>
      </c>
      <c r="E28" s="3">
        <v>1824</v>
      </c>
      <c r="F28" s="3">
        <v>1824</v>
      </c>
      <c r="G28" s="3">
        <v>3974</v>
      </c>
      <c r="H28" s="3">
        <v>3974</v>
      </c>
      <c r="I28" s="3">
        <v>3974</v>
      </c>
    </row>
    <row r="29" spans="1:9" x14ac:dyDescent="0.25">
      <c r="A29" s="2"/>
      <c r="B29" s="6" t="s">
        <v>34</v>
      </c>
      <c r="C29" s="7"/>
      <c r="D29" s="3">
        <f>SUM(D30:D34)</f>
        <v>13141</v>
      </c>
      <c r="E29" s="3">
        <f t="shared" ref="E29:I29" si="1">SUM(E30:E34)</f>
        <v>4223</v>
      </c>
      <c r="F29" s="3">
        <f t="shared" si="1"/>
        <v>17364</v>
      </c>
      <c r="G29" s="3">
        <f t="shared" si="1"/>
        <v>21014</v>
      </c>
      <c r="H29" s="3">
        <f t="shared" si="1"/>
        <v>21014</v>
      </c>
      <c r="I29" s="3">
        <f t="shared" si="1"/>
        <v>7873</v>
      </c>
    </row>
    <row r="30" spans="1:9" x14ac:dyDescent="0.25">
      <c r="A30" s="2"/>
      <c r="B30" s="2"/>
      <c r="C30" s="2" t="s">
        <v>35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x14ac:dyDescent="0.25">
      <c r="A31" s="2"/>
      <c r="B31" s="2"/>
      <c r="C31" s="2" t="s">
        <v>36</v>
      </c>
      <c r="D31" s="3">
        <v>4450</v>
      </c>
      <c r="E31" s="3">
        <v>474</v>
      </c>
      <c r="F31" s="3">
        <v>4924</v>
      </c>
      <c r="G31" s="3">
        <v>4510</v>
      </c>
      <c r="H31" s="3">
        <v>4510</v>
      </c>
      <c r="I31" s="3">
        <v>60</v>
      </c>
    </row>
    <row r="32" spans="1:9" x14ac:dyDescent="0.25">
      <c r="A32" s="2"/>
      <c r="B32" s="2"/>
      <c r="C32" s="2" t="s">
        <v>37</v>
      </c>
      <c r="D32" s="3">
        <v>8691</v>
      </c>
      <c r="E32" s="3">
        <v>3749</v>
      </c>
      <c r="F32" s="3">
        <v>12440</v>
      </c>
      <c r="G32" s="3">
        <v>16504</v>
      </c>
      <c r="H32" s="3">
        <v>16504</v>
      </c>
      <c r="I32" s="3">
        <v>7813</v>
      </c>
    </row>
    <row r="33" spans="1:9" x14ac:dyDescent="0.25">
      <c r="A33" s="2"/>
      <c r="B33" s="2"/>
      <c r="C33" s="2" t="s">
        <v>38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</row>
    <row r="34" spans="1:9" x14ac:dyDescent="0.25">
      <c r="A34" s="2"/>
      <c r="B34" s="2"/>
      <c r="C34" s="2" t="s">
        <v>39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</row>
    <row r="35" spans="1:9" x14ac:dyDescent="0.25">
      <c r="A35" s="2"/>
      <c r="B35" s="6" t="s">
        <v>40</v>
      </c>
      <c r="C35" s="7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</row>
    <row r="36" spans="1:9" x14ac:dyDescent="0.25">
      <c r="A36" s="2"/>
      <c r="B36" s="6" t="s">
        <v>41</v>
      </c>
      <c r="C36" s="7"/>
      <c r="D36" s="3">
        <v>1</v>
      </c>
      <c r="E36" s="3">
        <v>0</v>
      </c>
      <c r="F36" s="3">
        <v>1</v>
      </c>
      <c r="G36" s="3">
        <v>0</v>
      </c>
      <c r="H36" s="3">
        <v>0</v>
      </c>
      <c r="I36" s="3">
        <v>-1</v>
      </c>
    </row>
    <row r="37" spans="1:9" x14ac:dyDescent="0.25">
      <c r="A37" s="2"/>
      <c r="B37" s="2"/>
      <c r="C37" s="2" t="s">
        <v>42</v>
      </c>
      <c r="D37" s="3">
        <v>1</v>
      </c>
      <c r="E37" s="3">
        <v>0</v>
      </c>
      <c r="F37" s="3">
        <v>1</v>
      </c>
      <c r="G37" s="3">
        <v>0</v>
      </c>
      <c r="H37" s="3">
        <v>0</v>
      </c>
      <c r="I37" s="3">
        <v>-1</v>
      </c>
    </row>
    <row r="38" spans="1:9" x14ac:dyDescent="0.25">
      <c r="A38" s="2"/>
      <c r="B38" s="6" t="s">
        <v>43</v>
      </c>
      <c r="C38" s="7"/>
      <c r="D38" s="3">
        <f>D39+D40</f>
        <v>0</v>
      </c>
      <c r="E38" s="3">
        <f t="shared" ref="E38:I38" si="2">E39+E40</f>
        <v>0</v>
      </c>
      <c r="F38" s="3">
        <f t="shared" si="2"/>
        <v>0</v>
      </c>
      <c r="G38" s="3">
        <f t="shared" si="2"/>
        <v>0</v>
      </c>
      <c r="H38" s="3">
        <f t="shared" si="2"/>
        <v>0</v>
      </c>
      <c r="I38" s="3">
        <f t="shared" si="2"/>
        <v>0</v>
      </c>
    </row>
    <row r="39" spans="1:9" x14ac:dyDescent="0.25">
      <c r="A39" s="2"/>
      <c r="B39" s="2"/>
      <c r="C39" s="2" t="s">
        <v>44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</row>
    <row r="40" spans="1:9" x14ac:dyDescent="0.25">
      <c r="A40" s="2"/>
      <c r="B40" s="2"/>
      <c r="C40" s="2" t="s">
        <v>45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</row>
    <row r="41" spans="1:9" x14ac:dyDescent="0.25">
      <c r="A41" s="8" t="s">
        <v>46</v>
      </c>
      <c r="B41" s="10"/>
      <c r="C41" s="9"/>
      <c r="D41" s="4">
        <f>D9+D10+D11+D12+D13+D14+D15+D16+D29+D35+D36+D38</f>
        <v>3201564</v>
      </c>
      <c r="E41" s="4">
        <f t="shared" ref="E41:I41" si="3">E9+E10+E11+E12+E13+E14+E15+E16+E29+E35+E36+E38</f>
        <v>749153.59999999986</v>
      </c>
      <c r="F41" s="4">
        <f t="shared" si="3"/>
        <v>3950717.5999999996</v>
      </c>
      <c r="G41" s="4">
        <f t="shared" si="3"/>
        <v>3695166.58</v>
      </c>
      <c r="H41" s="4">
        <f t="shared" si="3"/>
        <v>3695166.58</v>
      </c>
      <c r="I41" s="4">
        <f t="shared" si="3"/>
        <v>493602.58</v>
      </c>
    </row>
    <row r="42" spans="1:9" x14ac:dyDescent="0.25">
      <c r="A42" s="8" t="s">
        <v>47</v>
      </c>
      <c r="B42" s="10"/>
      <c r="C42" s="9"/>
      <c r="D42" s="4"/>
      <c r="E42" s="4"/>
      <c r="F42" s="4"/>
      <c r="G42" s="4"/>
      <c r="H42" s="4"/>
      <c r="I42" s="4">
        <v>493602.58</v>
      </c>
    </row>
    <row r="43" spans="1:9" x14ac:dyDescent="0.25">
      <c r="A43" s="8"/>
      <c r="B43" s="10"/>
      <c r="C43" s="9"/>
      <c r="D43" s="4"/>
      <c r="E43" s="4"/>
      <c r="F43" s="4"/>
      <c r="G43" s="4"/>
      <c r="H43" s="4"/>
      <c r="I43" s="4"/>
    </row>
    <row r="44" spans="1:9" x14ac:dyDescent="0.25">
      <c r="A44" s="8" t="s">
        <v>48</v>
      </c>
      <c r="B44" s="10"/>
      <c r="C44" s="9"/>
      <c r="D44" s="4"/>
      <c r="E44" s="4"/>
      <c r="F44" s="4"/>
      <c r="G44" s="4"/>
      <c r="H44" s="4"/>
      <c r="I44" s="4"/>
    </row>
    <row r="45" spans="1:9" x14ac:dyDescent="0.25">
      <c r="A45" s="2"/>
      <c r="B45" s="6" t="s">
        <v>49</v>
      </c>
      <c r="C45" s="7"/>
      <c r="D45" s="3">
        <f>D46+D47+D48+D49+D50+D51+D52+D53</f>
        <v>3697833.09</v>
      </c>
      <c r="E45" s="3">
        <f t="shared" ref="E45:I45" si="4">E46+E47+E48+E49+E50+E51+E52+E53</f>
        <v>727539.66</v>
      </c>
      <c r="F45" s="3">
        <f t="shared" si="4"/>
        <v>4425372.75</v>
      </c>
      <c r="G45" s="3">
        <f t="shared" si="4"/>
        <v>4424872.75</v>
      </c>
      <c r="H45" s="3">
        <f t="shared" si="4"/>
        <v>4424872.75</v>
      </c>
      <c r="I45" s="3">
        <f t="shared" si="4"/>
        <v>727039.66</v>
      </c>
    </row>
    <row r="46" spans="1:9" ht="23.25" x14ac:dyDescent="0.25">
      <c r="A46" s="2"/>
      <c r="B46" s="2"/>
      <c r="C46" s="2" t="s">
        <v>50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</row>
    <row r="47" spans="1:9" ht="23.25" x14ac:dyDescent="0.25">
      <c r="A47" s="2"/>
      <c r="B47" s="2"/>
      <c r="C47" s="2" t="s">
        <v>51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23.25" x14ac:dyDescent="0.25">
      <c r="A48" s="2"/>
      <c r="B48" s="2"/>
      <c r="C48" s="2" t="s">
        <v>52</v>
      </c>
      <c r="D48" s="3">
        <v>3066390</v>
      </c>
      <c r="E48" s="3">
        <v>600055</v>
      </c>
      <c r="F48" s="3">
        <v>3666445</v>
      </c>
      <c r="G48" s="3">
        <v>3665945</v>
      </c>
      <c r="H48" s="3">
        <v>3665945</v>
      </c>
      <c r="I48" s="3">
        <v>599555</v>
      </c>
    </row>
    <row r="49" spans="1:9" ht="34.5" x14ac:dyDescent="0.25">
      <c r="A49" s="2"/>
      <c r="B49" s="2"/>
      <c r="C49" s="2" t="s">
        <v>53</v>
      </c>
      <c r="D49" s="3">
        <v>631443.09</v>
      </c>
      <c r="E49" s="3">
        <v>127484.66</v>
      </c>
      <c r="F49" s="3">
        <v>758927.75</v>
      </c>
      <c r="G49" s="3">
        <v>758927.75</v>
      </c>
      <c r="H49" s="3">
        <v>758927.75</v>
      </c>
      <c r="I49" s="3">
        <v>127484.66</v>
      </c>
    </row>
    <row r="50" spans="1:9" x14ac:dyDescent="0.25">
      <c r="A50" s="2"/>
      <c r="B50" s="2"/>
      <c r="C50" s="2" t="s">
        <v>54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23.25" x14ac:dyDescent="0.25">
      <c r="A51" s="2"/>
      <c r="B51" s="2"/>
      <c r="C51" s="2" t="s">
        <v>55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23.25" x14ac:dyDescent="0.25">
      <c r="A52" s="2"/>
      <c r="B52" s="2"/>
      <c r="C52" s="2" t="s">
        <v>56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23.25" x14ac:dyDescent="0.25">
      <c r="A53" s="2"/>
      <c r="B53" s="2"/>
      <c r="C53" s="2" t="s">
        <v>57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25">
      <c r="A54" s="2"/>
      <c r="B54" s="6" t="s">
        <v>58</v>
      </c>
      <c r="C54" s="7"/>
      <c r="D54" s="3">
        <f>D55+D56+D57+D58</f>
        <v>1</v>
      </c>
      <c r="E54" s="3">
        <f t="shared" ref="E54:I54" si="5">E55+E56+E57+E58</f>
        <v>0</v>
      </c>
      <c r="F54" s="3">
        <f t="shared" si="5"/>
        <v>1</v>
      </c>
      <c r="G54" s="3">
        <f t="shared" si="5"/>
        <v>0</v>
      </c>
      <c r="H54" s="3">
        <f t="shared" si="5"/>
        <v>0</v>
      </c>
      <c r="I54" s="3">
        <f t="shared" si="5"/>
        <v>-1</v>
      </c>
    </row>
    <row r="55" spans="1:9" x14ac:dyDescent="0.25">
      <c r="A55" s="2"/>
      <c r="B55" s="2"/>
      <c r="C55" s="2" t="s">
        <v>59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x14ac:dyDescent="0.25">
      <c r="A56" s="2"/>
      <c r="B56" s="2"/>
      <c r="C56" s="2" t="s">
        <v>60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</row>
    <row r="57" spans="1:9" x14ac:dyDescent="0.25">
      <c r="A57" s="2"/>
      <c r="B57" s="2"/>
      <c r="C57" s="2" t="s">
        <v>61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</row>
    <row r="58" spans="1:9" x14ac:dyDescent="0.25">
      <c r="A58" s="2"/>
      <c r="B58" s="2"/>
      <c r="C58" s="2" t="s">
        <v>62</v>
      </c>
      <c r="D58" s="3">
        <v>1</v>
      </c>
      <c r="E58" s="3">
        <v>0</v>
      </c>
      <c r="F58" s="3">
        <v>1</v>
      </c>
      <c r="G58" s="3">
        <v>0</v>
      </c>
      <c r="H58" s="3">
        <v>0</v>
      </c>
      <c r="I58" s="3">
        <v>-1</v>
      </c>
    </row>
    <row r="59" spans="1:9" x14ac:dyDescent="0.25">
      <c r="A59" s="2"/>
      <c r="B59" s="6" t="s">
        <v>63</v>
      </c>
      <c r="C59" s="7"/>
      <c r="D59" s="3">
        <f>D60+D61</f>
        <v>0</v>
      </c>
      <c r="E59" s="3">
        <f t="shared" ref="E59:I59" si="6">E60+E61</f>
        <v>0</v>
      </c>
      <c r="F59" s="3">
        <f t="shared" si="6"/>
        <v>0</v>
      </c>
      <c r="G59" s="3">
        <f t="shared" si="6"/>
        <v>0</v>
      </c>
      <c r="H59" s="3">
        <f t="shared" si="6"/>
        <v>0</v>
      </c>
      <c r="I59" s="3">
        <f t="shared" si="6"/>
        <v>0</v>
      </c>
    </row>
    <row r="60" spans="1:9" ht="23.25" x14ac:dyDescent="0.25">
      <c r="A60" s="2"/>
      <c r="B60" s="2"/>
      <c r="C60" s="2" t="s">
        <v>64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1" spans="1:9" x14ac:dyDescent="0.25">
      <c r="A61" s="2"/>
      <c r="B61" s="2"/>
      <c r="C61" s="2" t="s">
        <v>65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</row>
    <row r="62" spans="1:9" ht="22.5" customHeight="1" x14ac:dyDescent="0.25">
      <c r="A62" s="2"/>
      <c r="B62" s="6" t="s">
        <v>66</v>
      </c>
      <c r="C62" s="7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1:9" x14ac:dyDescent="0.25">
      <c r="A63" s="2"/>
      <c r="B63" s="6" t="s">
        <v>67</v>
      </c>
      <c r="C63" s="7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</row>
    <row r="64" spans="1:9" x14ac:dyDescent="0.25">
      <c r="A64" s="8" t="s">
        <v>68</v>
      </c>
      <c r="B64" s="10"/>
      <c r="C64" s="9"/>
      <c r="D64" s="4">
        <f t="shared" ref="D64:I64" si="7">D45+D54+D59+D62+D63</f>
        <v>3697834.09</v>
      </c>
      <c r="E64" s="4">
        <f t="shared" si="7"/>
        <v>727539.66</v>
      </c>
      <c r="F64" s="4">
        <f t="shared" si="7"/>
        <v>4425373.75</v>
      </c>
      <c r="G64" s="4">
        <f t="shared" si="7"/>
        <v>4424872.75</v>
      </c>
      <c r="H64" s="4">
        <f t="shared" si="7"/>
        <v>4424872.75</v>
      </c>
      <c r="I64" s="4">
        <f t="shared" si="7"/>
        <v>727038.66</v>
      </c>
    </row>
    <row r="65" spans="1:9" x14ac:dyDescent="0.25">
      <c r="A65" s="8"/>
      <c r="B65" s="10"/>
      <c r="C65" s="9"/>
      <c r="D65" s="4"/>
      <c r="E65" s="4"/>
      <c r="F65" s="4"/>
      <c r="G65" s="4"/>
      <c r="H65" s="4"/>
      <c r="I65" s="4"/>
    </row>
    <row r="66" spans="1:9" x14ac:dyDescent="0.25">
      <c r="A66" s="8" t="s">
        <v>69</v>
      </c>
      <c r="B66" s="10"/>
      <c r="C66" s="9"/>
      <c r="D66" s="4">
        <f>D67</f>
        <v>0</v>
      </c>
      <c r="E66" s="4">
        <f t="shared" ref="E66:I66" si="8">E67</f>
        <v>0</v>
      </c>
      <c r="F66" s="4">
        <f t="shared" si="8"/>
        <v>0</v>
      </c>
      <c r="G66" s="4">
        <f t="shared" si="8"/>
        <v>0</v>
      </c>
      <c r="H66" s="4">
        <f t="shared" si="8"/>
        <v>0</v>
      </c>
      <c r="I66" s="4">
        <f t="shared" si="8"/>
        <v>0</v>
      </c>
    </row>
    <row r="67" spans="1:9" x14ac:dyDescent="0.25">
      <c r="A67" s="2"/>
      <c r="B67" s="6" t="s">
        <v>70</v>
      </c>
      <c r="C67" s="7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25">
      <c r="A68" s="8"/>
      <c r="B68" s="10"/>
      <c r="C68" s="9"/>
      <c r="D68" s="4"/>
      <c r="E68" s="4"/>
      <c r="F68" s="4"/>
      <c r="G68" s="4"/>
      <c r="H68" s="4"/>
      <c r="I68" s="4"/>
    </row>
    <row r="69" spans="1:9" x14ac:dyDescent="0.25">
      <c r="A69" s="8" t="s">
        <v>71</v>
      </c>
      <c r="B69" s="10"/>
      <c r="C69" s="9"/>
      <c r="D69" s="4">
        <f>D41+D64+D66</f>
        <v>6899398.0899999999</v>
      </c>
      <c r="E69" s="4">
        <f t="shared" ref="E69:I69" si="9">E41+E64+E66</f>
        <v>1476693.2599999998</v>
      </c>
      <c r="F69" s="4">
        <f t="shared" si="9"/>
        <v>8376091.3499999996</v>
      </c>
      <c r="G69" s="4">
        <f t="shared" si="9"/>
        <v>8120039.3300000001</v>
      </c>
      <c r="H69" s="4">
        <f t="shared" si="9"/>
        <v>8120039.3300000001</v>
      </c>
      <c r="I69" s="4">
        <f t="shared" si="9"/>
        <v>1220641.24</v>
      </c>
    </row>
    <row r="70" spans="1:9" x14ac:dyDescent="0.25">
      <c r="A70" s="8"/>
      <c r="B70" s="10"/>
      <c r="C70" s="9"/>
      <c r="D70" s="4"/>
      <c r="E70" s="4"/>
      <c r="F70" s="4"/>
      <c r="G70" s="4"/>
      <c r="H70" s="4"/>
      <c r="I70" s="4"/>
    </row>
    <row r="71" spans="1:9" x14ac:dyDescent="0.25">
      <c r="A71" s="8" t="s">
        <v>72</v>
      </c>
      <c r="B71" s="10"/>
      <c r="C71" s="9"/>
      <c r="D71" s="4"/>
      <c r="E71" s="4"/>
      <c r="F71" s="4"/>
      <c r="G71" s="4"/>
      <c r="H71" s="4"/>
      <c r="I71" s="4"/>
    </row>
    <row r="72" spans="1:9" ht="22.5" customHeight="1" x14ac:dyDescent="0.25">
      <c r="A72" s="2"/>
      <c r="B72" s="6" t="s">
        <v>73</v>
      </c>
      <c r="C72" s="7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</row>
    <row r="73" spans="1:9" ht="22.5" customHeight="1" x14ac:dyDescent="0.25">
      <c r="A73" s="2"/>
      <c r="B73" s="6" t="s">
        <v>74</v>
      </c>
      <c r="C73" s="7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</row>
    <row r="74" spans="1:9" x14ac:dyDescent="0.25">
      <c r="A74" s="1"/>
      <c r="B74" s="8" t="s">
        <v>75</v>
      </c>
      <c r="C74" s="9"/>
      <c r="D74" s="4">
        <f>D72+D73</f>
        <v>0</v>
      </c>
      <c r="E74" s="4">
        <f t="shared" ref="E74:I74" si="10">E72+E73</f>
        <v>0</v>
      </c>
      <c r="F74" s="4">
        <f t="shared" si="10"/>
        <v>0</v>
      </c>
      <c r="G74" s="4">
        <f t="shared" si="10"/>
        <v>0</v>
      </c>
      <c r="H74" s="4">
        <f t="shared" si="10"/>
        <v>0</v>
      </c>
      <c r="I74" s="4">
        <f t="shared" si="10"/>
        <v>0</v>
      </c>
    </row>
  </sheetData>
  <mergeCells count="41">
    <mergeCell ref="A6:C7"/>
    <mergeCell ref="D6:H6"/>
    <mergeCell ref="I6:I7"/>
    <mergeCell ref="A1:I1"/>
    <mergeCell ref="A2:I2"/>
    <mergeCell ref="A3:I3"/>
    <mergeCell ref="A4:I4"/>
    <mergeCell ref="A5:I5"/>
    <mergeCell ref="B36:C36"/>
    <mergeCell ref="A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35:C35"/>
    <mergeCell ref="A65:C65"/>
    <mergeCell ref="B38:C38"/>
    <mergeCell ref="A41:C41"/>
    <mergeCell ref="A42:C42"/>
    <mergeCell ref="A43:C43"/>
    <mergeCell ref="A44:C44"/>
    <mergeCell ref="B45:C45"/>
    <mergeCell ref="B54:C54"/>
    <mergeCell ref="B59:C59"/>
    <mergeCell ref="B62:C62"/>
    <mergeCell ref="B63:C63"/>
    <mergeCell ref="A64:C64"/>
    <mergeCell ref="B72:C72"/>
    <mergeCell ref="B73:C73"/>
    <mergeCell ref="B74:C74"/>
    <mergeCell ref="A66:C66"/>
    <mergeCell ref="B67:C67"/>
    <mergeCell ref="A68:C68"/>
    <mergeCell ref="A69:C69"/>
    <mergeCell ref="A70:C70"/>
    <mergeCell ref="A71:C71"/>
  </mergeCells>
  <pageMargins left="0.75" right="0.75" top="1" bottom="1" header="0.5" footer="0.5"/>
  <pageSetup orientation="portrait" horizontalDpi="0" verticalDpi="0" r:id="rId1"/>
  <ignoredErrors>
    <ignoredError sqref="D16:I16 D29:I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Analítico de Ingresos 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aio</dc:creator>
  <cp:lastModifiedBy>nuestrafirma</cp:lastModifiedBy>
  <dcterms:created xsi:type="dcterms:W3CDTF">2024-01-31T18:02:55Z</dcterms:created>
  <dcterms:modified xsi:type="dcterms:W3CDTF">2024-02-01T00:18:49Z</dcterms:modified>
</cp:coreProperties>
</file>