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3\SANTA ANA TAVELA\NORMAS DE CONAC\02.-NORMAS TRIMESTRALES\04.-CUARTO TRIMESTRE\03.-LEY DE DISCIPLINA FINANCIERA\"/>
    </mc:Choice>
  </mc:AlternateContent>
  <xr:revisionPtr revIDLastSave="0" documentId="13_ncr:1_{E4483430-E74C-4541-A870-C00076DAB3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Analítico del Ejercicio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0" i="2" l="1"/>
  <c r="F150" i="2"/>
  <c r="G150" i="2"/>
  <c r="H150" i="2"/>
  <c r="I150" i="2"/>
  <c r="D150" i="2"/>
  <c r="E146" i="2"/>
  <c r="F146" i="2"/>
  <c r="G146" i="2"/>
  <c r="H146" i="2"/>
  <c r="I146" i="2"/>
  <c r="D146" i="2"/>
  <c r="E137" i="2"/>
  <c r="F137" i="2"/>
  <c r="G137" i="2"/>
  <c r="H137" i="2"/>
  <c r="I137" i="2"/>
  <c r="D137" i="2"/>
  <c r="E133" i="2"/>
  <c r="F133" i="2"/>
  <c r="G133" i="2"/>
  <c r="H133" i="2"/>
  <c r="I133" i="2"/>
  <c r="D133" i="2"/>
  <c r="E123" i="2"/>
  <c r="F123" i="2"/>
  <c r="G123" i="2"/>
  <c r="H123" i="2"/>
  <c r="I123" i="2"/>
  <c r="D123" i="2"/>
  <c r="E113" i="2"/>
  <c r="F113" i="2"/>
  <c r="G113" i="2"/>
  <c r="H113" i="2"/>
  <c r="I113" i="2"/>
  <c r="D113" i="2"/>
  <c r="E103" i="2"/>
  <c r="F103" i="2"/>
  <c r="G103" i="2"/>
  <c r="H103" i="2"/>
  <c r="I103" i="2"/>
  <c r="D103" i="2"/>
  <c r="F93" i="2"/>
  <c r="G93" i="2"/>
  <c r="H93" i="2"/>
  <c r="I93" i="2"/>
  <c r="E93" i="2"/>
  <c r="D93" i="2"/>
  <c r="E85" i="2"/>
  <c r="E84" i="2" s="1"/>
  <c r="F85" i="2"/>
  <c r="F84" i="2" s="1"/>
  <c r="G85" i="2"/>
  <c r="G84" i="2" s="1"/>
  <c r="H85" i="2"/>
  <c r="H84" i="2" s="1"/>
  <c r="I85" i="2"/>
  <c r="I84" i="2" s="1"/>
  <c r="D85" i="2"/>
  <c r="D84" i="2" s="1"/>
  <c r="E75" i="2"/>
  <c r="F75" i="2"/>
  <c r="G75" i="2"/>
  <c r="H75" i="2"/>
  <c r="I75" i="2"/>
  <c r="D75" i="2"/>
  <c r="E71" i="2"/>
  <c r="F71" i="2"/>
  <c r="G71" i="2"/>
  <c r="H71" i="2"/>
  <c r="I71" i="2"/>
  <c r="D71" i="2"/>
  <c r="E62" i="2"/>
  <c r="F62" i="2"/>
  <c r="G62" i="2"/>
  <c r="H62" i="2"/>
  <c r="I62" i="2"/>
  <c r="D62" i="2"/>
  <c r="E58" i="2"/>
  <c r="F58" i="2"/>
  <c r="G58" i="2"/>
  <c r="H58" i="2"/>
  <c r="I58" i="2"/>
  <c r="D58" i="2"/>
  <c r="E48" i="2"/>
  <c r="F48" i="2"/>
  <c r="G48" i="2"/>
  <c r="H48" i="2"/>
  <c r="I48" i="2"/>
  <c r="D48" i="2"/>
  <c r="E38" i="2"/>
  <c r="F38" i="2"/>
  <c r="G38" i="2"/>
  <c r="H38" i="2"/>
  <c r="I38" i="2"/>
  <c r="D38" i="2"/>
  <c r="E28" i="2"/>
  <c r="F28" i="2"/>
  <c r="G28" i="2"/>
  <c r="H28" i="2"/>
  <c r="I28" i="2"/>
  <c r="D28" i="2"/>
  <c r="E18" i="2"/>
  <c r="F18" i="2"/>
  <c r="G18" i="2"/>
  <c r="H18" i="2"/>
  <c r="I18" i="2"/>
  <c r="D18" i="2"/>
  <c r="E10" i="2"/>
  <c r="E9" i="2" s="1"/>
  <c r="E159" i="2" s="1"/>
  <c r="F10" i="2"/>
  <c r="F9" i="2" s="1"/>
  <c r="F159" i="2" s="1"/>
  <c r="G10" i="2"/>
  <c r="G9" i="2" s="1"/>
  <c r="G159" i="2" s="1"/>
  <c r="H10" i="2"/>
  <c r="H9" i="2" s="1"/>
  <c r="I10" i="2"/>
  <c r="I9" i="2" s="1"/>
  <c r="I159" i="2" s="1"/>
  <c r="D10" i="2"/>
  <c r="D9" i="2" s="1"/>
  <c r="D159" i="2" s="1"/>
  <c r="H159" i="2" l="1"/>
</calcChain>
</file>

<file path=xl/sharedStrings.xml><?xml version="1.0" encoding="utf-8"?>
<sst xmlns="http://schemas.openxmlformats.org/spreadsheetml/2006/main" count="163" uniqueCount="90">
  <si>
    <t>MUNICIPIO DE SANTA ANA TAVELA DISTRITO DE YAUTEPEC, OAX.</t>
  </si>
  <si>
    <t>ESTADO ANALÍTICO DEL EJERCICIO DEL PRESUPUESTO DE EGRESOS DETALLADO - LDF</t>
  </si>
  <si>
    <t>CLASIFICACIÓN POR OBJETO DEL GASTO (CAPÍTULO Y CONCEPTO)</t>
  </si>
  <si>
    <t>DEL 01 DE ENERO AL 31 DE DICIEMBRE DE 2023 (b)</t>
  </si>
  <si>
    <t>(PESOS)</t>
  </si>
  <si>
    <t>DICIEMBRE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</si>
  <si>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</si>
  <si>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</si>
  <si>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</si>
  <si>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</si>
  <si>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</si>
  <si>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</si>
  <si>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</si>
  <si>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</si>
  <si>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</si>
  <si>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</si>
  <si>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CARACTER PERMANENTE</t>
  </si>
  <si>
    <t>a2) REMUNERACIONES AL PERSONAL DE CARACTER TRANSITORIO</t>
  </si>
  <si>
    <t>a3) REMUNERACIONES ADICIONALES Y ESPECIALES</t>
  </si>
  <si>
    <t>a4) SEGURIDAD SOCIAL</t>
  </si>
  <si>
    <t>a5) OTRAS PRESTACIONES SOCIALES Y ECONOMICAS</t>
  </si>
  <si>
    <t>a6) PREVISIONES</t>
  </si>
  <si>
    <t>a7) PAGO DE ESTIMULOS A SERVIDORES PUBLICOS</t>
  </si>
  <si>
    <t>B. MATERIALES Y SUMINISTROS (B=b1+b2+b3+b4+b5+b6+b7+b8+b9)</t>
  </si>
  <si>
    <t>b1) MATERIALES DE ADMINISTRACION, EMISION DE DOCUMENTOS Y ARTICULOS OFICIALES</t>
  </si>
  <si>
    <t>b2) ALIMENTOS Y UTENSILIOS</t>
  </si>
  <si>
    <t>b3) MATERIAS PRIMAS Y MATERIALES DE PRODUCCION Y COMERCIALIZACION</t>
  </si>
  <si>
    <t>b4) MATERIALES Y ARTICULOS DE CONSTRUCCION Y DE REPARACION</t>
  </si>
  <si>
    <t>b5) PRODUCTOS QUIMICOS, FARMACEUTICOS Y DE LABORATORIO</t>
  </si>
  <si>
    <t>b6) COMBUSTIBLES, LUBRICANTES Y ADITIVOS</t>
  </si>
  <si>
    <t>b7) VESTUARIO, BLANCOS, PRENDAS DE PROTECCION Y ARTICULOS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</si>
  <si>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</si>
  <si>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</si>
  <si>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</si>
  <si>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BASICOS</t>
  </si>
  <si>
    <t>c2) SERVICIOS DE ARRENDAMIENTO</t>
  </si>
  <si>
    <t>c3) SERVICIOS PROFESIONALES, CIENTIFICOS, TECNICOS Y OTROS SERVICIOS</t>
  </si>
  <si>
    <t>c4) SERVICIOS FINANCIEROS, BANCARIOS Y COMERCIALES</t>
  </si>
  <si>
    <t>c5) SERVICIOS DE INSTALACION, REPARACION, MANTENIMIENTO Y CONSERVACION</t>
  </si>
  <si>
    <t>c6) SERVICIOS DE COMUNICACION SOCIAL Y PUBLICIDAD</t>
  </si>
  <si>
    <t>c7) SERVICIOS DE TRASLADO Y VIATICOS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</si>
  <si>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</si>
  <si>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</si>
  <si>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</si>
  <si>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PUBLICO</t>
  </si>
  <si>
    <t>d2) TRANSFERENCIAS AL RESTO DEL SECTOR PUBLICO</t>
  </si>
  <si>
    <t>d3) SUBSIDIOS Y SUBVENCIONES</t>
  </si>
  <si>
    <t>d4) AYUDAS SOCIALES</t>
  </si>
  <si>
    <t>d5) PENSIONES Y JUBILACIONES</t>
  </si>
  <si>
    <t>d6) TRANSFERENCIAS A FIDEICOMISOS, MANDATOS Y OTROS ANALOGOS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</si>
  <si>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</si>
  <si>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</si>
  <si>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</si>
  <si>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</si>
  <si>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ADMINISTRACION</t>
  </si>
  <si>
    <t>e2) MOBILIARIO Y EQUIPO EDUCACIONAL Y RECREATIVO</t>
  </si>
  <si>
    <t>e3) EQUIPO E INSTRUMENTAL MEDICO Y DE LABORATORIO</t>
  </si>
  <si>
    <t>e4) VEHICULOS Y EQUIPO DE TRANSPORTE</t>
  </si>
  <si>
    <t>e5) EQUIPO DE DEFENSA Y SEGURIDAD</t>
  </si>
  <si>
    <t>e6) MAQUINARIA, OTROS EQUIPOS Y HERRAMIENTAS</t>
  </si>
  <si>
    <t>e7) ACTIVOS BIOLOGICOS</t>
  </si>
  <si>
    <t>e8) BIENES INMUEBLES</t>
  </si>
  <si>
    <t>e9) ACTIVOS INTANGIBLES</t>
  </si>
  <si>
    <t>F. INVERSION PUBLICA (F=f1+f2+f3)</t>
  </si>
  <si>
    <t>f1) OBRA PUBLICA EN BIENES DE DOMINIO PUBLICO</t>
  </si>
  <si>
    <t>f2) OBRA PUBLICA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</si>
  <si>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</si>
  <si>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</si>
  <si>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</si>
  <si>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</si>
  <si>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TITULOS Y VALORES</t>
  </si>
  <si>
    <t>g4) CONCESION DE PRESTAMOS</t>
  </si>
  <si>
    <t>g5) INVERSIONES EN FIDEICOMISOS, MANDATOS Y OTROS ANALOGOS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</si>
  <si>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</si>
  <si>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</si>
  <si>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</si>
  <si>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</si>
  <si>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</si>
  <si>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</si>
  <si>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</si>
  <si>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PUBLICA (I=i1+i2+i3+i4+i5+i6+i7)</t>
  </si>
  <si>
    <t>i1) AMORTIZACION DE LA DEUDA PUBLICA</t>
  </si>
  <si>
    <t>i2) INTERESES DE LA DEUDA PUBLICA</t>
  </si>
  <si>
    <t>i3) COMISIONES DE LA DEUDA PUBLICA</t>
  </si>
  <si>
    <t>i4) GASTOS DE LA DEUDA PUBLICA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</si>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</sst>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4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9"/>
  <sheetViews>
    <sheetView showGridLines="0" tabSelected="1" workbookViewId="0">
      <selection activeCell="K12" sqref="K12"/>
    </sheetView>
  </sheetViews>
  <sheetFormatPr baseColWidth="10" defaultRowHeight="15" x14ac:dyDescent="0.25"/>
  <cols>
    <col min="1" max="2" width="6.85546875" style="26" customWidth="1"/>
    <col min="3" max="3" width="45.7109375" style="26" bestFit="1" customWidth="1"/>
    <col min="4" max="9" width="16.42578125" style="26" customWidth="1"/>
    <col min="10" max="16384" width="11.42578125" style="26"/>
  </cols>
  <sheetData>
    <row r="1" spans="1:9" s="25" customFormat="1" ht="1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8"/>
    </row>
    <row r="2" spans="1:9" s="25" customFormat="1" ht="15" customHeight="1" x14ac:dyDescent="0.25">
      <c r="A2" s="19" t="s">
        <v>1</v>
      </c>
      <c r="B2" s="20"/>
      <c r="C2" s="20"/>
      <c r="D2" s="20"/>
      <c r="E2" s="20"/>
      <c r="F2" s="20"/>
      <c r="G2" s="20"/>
      <c r="H2" s="20"/>
      <c r="I2" s="21"/>
    </row>
    <row r="3" spans="1:9" s="25" customFormat="1" ht="15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1"/>
    </row>
    <row r="4" spans="1:9" s="25" customFormat="1" ht="15" customHeight="1" x14ac:dyDescent="0.25">
      <c r="A4" s="19" t="s">
        <v>3</v>
      </c>
      <c r="B4" s="20"/>
      <c r="C4" s="20"/>
      <c r="D4" s="20"/>
      <c r="E4" s="20"/>
      <c r="F4" s="20"/>
      <c r="G4" s="20"/>
      <c r="H4" s="20"/>
      <c r="I4" s="21"/>
    </row>
    <row r="5" spans="1:9" s="25" customFormat="1" ht="12" x14ac:dyDescent="0.25">
      <c r="A5" s="22" t="s">
        <v>4</v>
      </c>
      <c r="B5" s="23"/>
      <c r="C5" s="23"/>
      <c r="D5" s="23"/>
      <c r="E5" s="23"/>
      <c r="F5" s="23"/>
      <c r="G5" s="23"/>
      <c r="H5" s="23"/>
      <c r="I5" s="24"/>
    </row>
    <row r="6" spans="1:9" x14ac:dyDescent="0.25">
      <c r="A6" s="13" t="s">
        <v>5</v>
      </c>
      <c r="B6" s="14"/>
      <c r="C6" s="14"/>
      <c r="D6" s="14"/>
      <c r="E6" s="14"/>
      <c r="F6" s="14"/>
      <c r="G6" s="14"/>
      <c r="H6" s="14"/>
      <c r="I6" s="15"/>
    </row>
    <row r="7" spans="1:9" ht="15" customHeight="1" x14ac:dyDescent="0.25">
      <c r="A7" s="2" t="s">
        <v>6</v>
      </c>
      <c r="B7" s="3"/>
      <c r="C7" s="4"/>
      <c r="D7" s="8" t="s">
        <v>7</v>
      </c>
      <c r="E7" s="9"/>
      <c r="F7" s="9"/>
      <c r="G7" s="9"/>
      <c r="H7" s="10"/>
      <c r="I7" s="11" t="s">
        <v>8</v>
      </c>
    </row>
    <row r="8" spans="1:9" ht="22.5" x14ac:dyDescent="0.25">
      <c r="A8" s="5"/>
      <c r="B8" s="6"/>
      <c r="C8" s="7"/>
      <c r="D8" s="1" t="s">
        <v>9</v>
      </c>
      <c r="E8" s="1" t="s">
        <v>10</v>
      </c>
      <c r="F8" s="1" t="s">
        <v>11</v>
      </c>
      <c r="G8" s="1" t="s">
        <v>12</v>
      </c>
      <c r="H8" s="1" t="s">
        <v>13</v>
      </c>
      <c r="I8" s="12"/>
    </row>
    <row r="9" spans="1:9" x14ac:dyDescent="0.25">
      <c r="A9" s="13" t="s">
        <v>14</v>
      </c>
      <c r="B9" s="14"/>
      <c r="C9" s="15"/>
      <c r="D9" s="27">
        <f>D10+D18+D28+D38+D48+D58+D62+D71+D75</f>
        <v>3201564</v>
      </c>
      <c r="E9" s="27">
        <f t="shared" ref="E9:I9" si="0">E10+E18+E28+E38+E48+E58+E62+E71+E75</f>
        <v>749153.60000000009</v>
      </c>
      <c r="F9" s="27">
        <f t="shared" si="0"/>
        <v>3950717.6</v>
      </c>
      <c r="G9" s="27">
        <f t="shared" si="0"/>
        <v>3852815.7299999995</v>
      </c>
      <c r="H9" s="27">
        <f t="shared" si="0"/>
        <v>3852815.7299999995</v>
      </c>
      <c r="I9" s="27">
        <f t="shared" si="0"/>
        <v>97901.87</v>
      </c>
    </row>
    <row r="10" spans="1:9" x14ac:dyDescent="0.25">
      <c r="A10" s="28"/>
      <c r="B10" s="29" t="s">
        <v>15</v>
      </c>
      <c r="C10" s="30"/>
      <c r="D10" s="31">
        <f>SUM(D11:D17)</f>
        <v>861360.6</v>
      </c>
      <c r="E10" s="31">
        <f t="shared" ref="E10:I10" si="1">SUM(E11:E17)</f>
        <v>222847.93</v>
      </c>
      <c r="F10" s="31">
        <f t="shared" si="1"/>
        <v>1084208.53</v>
      </c>
      <c r="G10" s="31">
        <f t="shared" si="1"/>
        <v>1070308.53</v>
      </c>
      <c r="H10" s="31">
        <f t="shared" si="1"/>
        <v>1070308.53</v>
      </c>
      <c r="I10" s="31">
        <f t="shared" si="1"/>
        <v>13900</v>
      </c>
    </row>
    <row r="11" spans="1:9" ht="22.5" x14ac:dyDescent="0.25">
      <c r="A11" s="28"/>
      <c r="B11" s="28"/>
      <c r="C11" s="32" t="s">
        <v>16</v>
      </c>
      <c r="D11" s="31">
        <v>861360.6</v>
      </c>
      <c r="E11" s="31">
        <v>3882.93</v>
      </c>
      <c r="F11" s="31">
        <v>865243.53</v>
      </c>
      <c r="G11" s="31">
        <v>865243.53</v>
      </c>
      <c r="H11" s="31">
        <v>865243.53</v>
      </c>
      <c r="I11" s="31">
        <v>0</v>
      </c>
    </row>
    <row r="12" spans="1:9" ht="22.5" x14ac:dyDescent="0.25">
      <c r="A12" s="28"/>
      <c r="B12" s="28"/>
      <c r="C12" s="32" t="s">
        <v>17</v>
      </c>
      <c r="D12" s="31">
        <v>0</v>
      </c>
      <c r="E12" s="31">
        <v>215465</v>
      </c>
      <c r="F12" s="31">
        <v>215465</v>
      </c>
      <c r="G12" s="31">
        <v>201565</v>
      </c>
      <c r="H12" s="31">
        <v>201565</v>
      </c>
      <c r="I12" s="31">
        <v>13900</v>
      </c>
    </row>
    <row r="13" spans="1:9" x14ac:dyDescent="0.25">
      <c r="A13" s="28"/>
      <c r="B13" s="28"/>
      <c r="C13" s="32" t="s">
        <v>18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25">
      <c r="A14" s="28"/>
      <c r="B14" s="28"/>
      <c r="C14" s="32" t="s">
        <v>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</row>
    <row r="15" spans="1:9" x14ac:dyDescent="0.25">
      <c r="A15" s="28"/>
      <c r="B15" s="28"/>
      <c r="C15" s="32" t="s">
        <v>20</v>
      </c>
      <c r="D15" s="31">
        <v>0</v>
      </c>
      <c r="E15" s="31">
        <v>3500</v>
      </c>
      <c r="F15" s="31">
        <v>3500</v>
      </c>
      <c r="G15" s="31">
        <v>3500</v>
      </c>
      <c r="H15" s="31">
        <v>3500</v>
      </c>
      <c r="I15" s="31">
        <v>0</v>
      </c>
    </row>
    <row r="16" spans="1:9" x14ac:dyDescent="0.25">
      <c r="A16" s="28"/>
      <c r="B16" s="28"/>
      <c r="C16" s="32" t="s">
        <v>21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25">
      <c r="A17" s="28"/>
      <c r="B17" s="28"/>
      <c r="C17" s="32" t="s">
        <v>22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25">
      <c r="A18" s="28"/>
      <c r="B18" s="29" t="s">
        <v>23</v>
      </c>
      <c r="C18" s="30"/>
      <c r="D18" s="31">
        <f>SUM(D19:D27)</f>
        <v>1279026.3999999999</v>
      </c>
      <c r="E18" s="31">
        <f t="shared" ref="E18:I18" si="2">SUM(E19:E27)</f>
        <v>-577281.77</v>
      </c>
      <c r="F18" s="31">
        <f t="shared" si="2"/>
        <v>701744.63</v>
      </c>
      <c r="G18" s="31">
        <f t="shared" si="2"/>
        <v>634232.52</v>
      </c>
      <c r="H18" s="31">
        <f t="shared" si="2"/>
        <v>634232.52</v>
      </c>
      <c r="I18" s="31">
        <f t="shared" si="2"/>
        <v>67512.11</v>
      </c>
    </row>
    <row r="19" spans="1:9" ht="22.5" x14ac:dyDescent="0.25">
      <c r="A19" s="28"/>
      <c r="B19" s="28"/>
      <c r="C19" s="32" t="s">
        <v>24</v>
      </c>
      <c r="D19" s="31">
        <v>225839.4</v>
      </c>
      <c r="E19" s="31">
        <v>-144307.89000000001</v>
      </c>
      <c r="F19" s="31">
        <v>81531.509999999995</v>
      </c>
      <c r="G19" s="31">
        <v>71362.52</v>
      </c>
      <c r="H19" s="31">
        <v>71362.52</v>
      </c>
      <c r="I19" s="31">
        <v>10168.99</v>
      </c>
    </row>
    <row r="20" spans="1:9" x14ac:dyDescent="0.25">
      <c r="A20" s="28"/>
      <c r="B20" s="28"/>
      <c r="C20" s="32" t="s">
        <v>25</v>
      </c>
      <c r="D20" s="31">
        <v>85040</v>
      </c>
      <c r="E20" s="31">
        <v>2325.08</v>
      </c>
      <c r="F20" s="31">
        <v>87365.08</v>
      </c>
      <c r="G20" s="31">
        <v>60829.5</v>
      </c>
      <c r="H20" s="31">
        <v>60829.5</v>
      </c>
      <c r="I20" s="31">
        <v>26535.58</v>
      </c>
    </row>
    <row r="21" spans="1:9" ht="22.5" x14ac:dyDescent="0.25">
      <c r="A21" s="28"/>
      <c r="B21" s="28"/>
      <c r="C21" s="32" t="s">
        <v>26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ht="22.5" x14ac:dyDescent="0.25">
      <c r="A22" s="28"/>
      <c r="B22" s="28"/>
      <c r="C22" s="32" t="s">
        <v>27</v>
      </c>
      <c r="D22" s="31">
        <v>8000</v>
      </c>
      <c r="E22" s="31">
        <v>25305.18</v>
      </c>
      <c r="F22" s="31">
        <v>33305.18</v>
      </c>
      <c r="G22" s="31">
        <v>32305.18</v>
      </c>
      <c r="H22" s="31">
        <v>32305.18</v>
      </c>
      <c r="I22" s="31">
        <v>1000</v>
      </c>
    </row>
    <row r="23" spans="1:9" ht="22.5" x14ac:dyDescent="0.25">
      <c r="A23" s="28"/>
      <c r="B23" s="28"/>
      <c r="C23" s="32" t="s">
        <v>28</v>
      </c>
      <c r="D23" s="31">
        <v>4450</v>
      </c>
      <c r="E23" s="31">
        <v>-1819</v>
      </c>
      <c r="F23" s="31">
        <v>2631</v>
      </c>
      <c r="G23" s="31">
        <v>2631</v>
      </c>
      <c r="H23" s="31">
        <v>2631</v>
      </c>
      <c r="I23" s="31">
        <v>0</v>
      </c>
    </row>
    <row r="24" spans="1:9" x14ac:dyDescent="0.25">
      <c r="A24" s="28"/>
      <c r="B24" s="28"/>
      <c r="C24" s="32" t="s">
        <v>29</v>
      </c>
      <c r="D24" s="31">
        <v>759600</v>
      </c>
      <c r="E24" s="31">
        <v>-440227.68</v>
      </c>
      <c r="F24" s="31">
        <v>319372.32</v>
      </c>
      <c r="G24" s="31">
        <v>294695.78000000003</v>
      </c>
      <c r="H24" s="31">
        <v>294695.78000000003</v>
      </c>
      <c r="I24" s="31">
        <v>24676.54</v>
      </c>
    </row>
    <row r="25" spans="1:9" ht="22.5" x14ac:dyDescent="0.25">
      <c r="A25" s="28"/>
      <c r="B25" s="28"/>
      <c r="C25" s="32" t="s">
        <v>30</v>
      </c>
      <c r="D25" s="31">
        <v>19017</v>
      </c>
      <c r="E25" s="31">
        <v>-19017</v>
      </c>
      <c r="F25" s="31">
        <v>0</v>
      </c>
      <c r="G25" s="31">
        <v>0</v>
      </c>
      <c r="H25" s="31">
        <v>0</v>
      </c>
      <c r="I25" s="31">
        <v>0</v>
      </c>
    </row>
    <row r="26" spans="1:9" x14ac:dyDescent="0.25">
      <c r="A26" s="28"/>
      <c r="B26" s="28"/>
      <c r="C26" s="32" t="s">
        <v>31</v>
      </c>
      <c r="D26" s="31">
        <v>0</v>
      </c>
      <c r="E26" s="31">
        <v>11588</v>
      </c>
      <c r="F26" s="31">
        <v>11588</v>
      </c>
      <c r="G26" s="31">
        <v>11588</v>
      </c>
      <c r="H26" s="31">
        <v>11588</v>
      </c>
      <c r="I26" s="31">
        <v>0</v>
      </c>
    </row>
    <row r="27" spans="1:9" ht="22.5" x14ac:dyDescent="0.25">
      <c r="A27" s="28"/>
      <c r="B27" s="28"/>
      <c r="C27" s="32" t="s">
        <v>32</v>
      </c>
      <c r="D27" s="31">
        <v>177080</v>
      </c>
      <c r="E27" s="31">
        <v>-11128.46</v>
      </c>
      <c r="F27" s="31">
        <v>165951.54</v>
      </c>
      <c r="G27" s="31">
        <v>160820.54</v>
      </c>
      <c r="H27" s="31">
        <v>160820.54</v>
      </c>
      <c r="I27" s="31">
        <v>5131</v>
      </c>
    </row>
    <row r="28" spans="1:9" x14ac:dyDescent="0.25">
      <c r="A28" s="28"/>
      <c r="B28" s="29" t="s">
        <v>33</v>
      </c>
      <c r="C28" s="30"/>
      <c r="D28" s="31">
        <f>SUM(D29:D37)</f>
        <v>1003476</v>
      </c>
      <c r="E28" s="31">
        <f t="shared" ref="E28:I28" si="3">SUM(E29:E37)</f>
        <v>1114287.4400000002</v>
      </c>
      <c r="F28" s="31">
        <f t="shared" si="3"/>
        <v>2117763.44</v>
      </c>
      <c r="G28" s="31">
        <f t="shared" si="3"/>
        <v>2101274.6799999997</v>
      </c>
      <c r="H28" s="31">
        <f t="shared" si="3"/>
        <v>2101274.6799999997</v>
      </c>
      <c r="I28" s="31">
        <f t="shared" si="3"/>
        <v>16488.759999999998</v>
      </c>
    </row>
    <row r="29" spans="1:9" x14ac:dyDescent="0.25">
      <c r="A29" s="28"/>
      <c r="B29" s="28"/>
      <c r="C29" s="32" t="s">
        <v>34</v>
      </c>
      <c r="D29" s="31">
        <v>228000</v>
      </c>
      <c r="E29" s="31">
        <v>-726.43</v>
      </c>
      <c r="F29" s="31">
        <v>227273.57</v>
      </c>
      <c r="G29" s="31">
        <v>224555.62</v>
      </c>
      <c r="H29" s="31">
        <v>224555.62</v>
      </c>
      <c r="I29" s="31">
        <v>2717.95</v>
      </c>
    </row>
    <row r="30" spans="1:9" x14ac:dyDescent="0.25">
      <c r="A30" s="28"/>
      <c r="B30" s="28"/>
      <c r="C30" s="32" t="s">
        <v>35</v>
      </c>
      <c r="D30" s="31">
        <v>0</v>
      </c>
      <c r="E30" s="31">
        <v>16800</v>
      </c>
      <c r="F30" s="31">
        <v>16800</v>
      </c>
      <c r="G30" s="31">
        <v>16800</v>
      </c>
      <c r="H30" s="31">
        <v>16800</v>
      </c>
      <c r="I30" s="31">
        <v>0</v>
      </c>
    </row>
    <row r="31" spans="1:9" ht="22.5" x14ac:dyDescent="0.25">
      <c r="A31" s="28"/>
      <c r="B31" s="28"/>
      <c r="C31" s="32" t="s">
        <v>36</v>
      </c>
      <c r="D31" s="31">
        <v>126000</v>
      </c>
      <c r="E31" s="31">
        <v>71529.86</v>
      </c>
      <c r="F31" s="31">
        <v>197529.86</v>
      </c>
      <c r="G31" s="31">
        <v>197529.86</v>
      </c>
      <c r="H31" s="31">
        <v>197529.86</v>
      </c>
      <c r="I31" s="31">
        <v>0</v>
      </c>
    </row>
    <row r="32" spans="1:9" x14ac:dyDescent="0.25">
      <c r="A32" s="28"/>
      <c r="B32" s="28"/>
      <c r="C32" s="32" t="s">
        <v>37</v>
      </c>
      <c r="D32" s="31">
        <v>6300</v>
      </c>
      <c r="E32" s="31">
        <v>-1508.4</v>
      </c>
      <c r="F32" s="31">
        <v>4791.6000000000004</v>
      </c>
      <c r="G32" s="31">
        <v>4409.46</v>
      </c>
      <c r="H32" s="31">
        <v>4409.46</v>
      </c>
      <c r="I32" s="31">
        <v>382.14</v>
      </c>
    </row>
    <row r="33" spans="1:9" ht="22.5" x14ac:dyDescent="0.25">
      <c r="A33" s="28"/>
      <c r="B33" s="28"/>
      <c r="C33" s="32" t="s">
        <v>38</v>
      </c>
      <c r="D33" s="31">
        <v>72053</v>
      </c>
      <c r="E33" s="31">
        <v>85434.99</v>
      </c>
      <c r="F33" s="31">
        <v>157487.99</v>
      </c>
      <c r="G33" s="31">
        <v>155802.99</v>
      </c>
      <c r="H33" s="31">
        <v>155802.99</v>
      </c>
      <c r="I33" s="31">
        <v>1685</v>
      </c>
    </row>
    <row r="34" spans="1:9" x14ac:dyDescent="0.25">
      <c r="A34" s="28"/>
      <c r="B34" s="28"/>
      <c r="C34" s="32" t="s">
        <v>39</v>
      </c>
      <c r="D34" s="31">
        <v>0</v>
      </c>
      <c r="E34" s="31">
        <v>4611</v>
      </c>
      <c r="F34" s="31">
        <v>4611</v>
      </c>
      <c r="G34" s="31">
        <v>4611</v>
      </c>
      <c r="H34" s="31">
        <v>4611</v>
      </c>
      <c r="I34" s="31">
        <v>0</v>
      </c>
    </row>
    <row r="35" spans="1:9" x14ac:dyDescent="0.25">
      <c r="A35" s="28"/>
      <c r="B35" s="28"/>
      <c r="C35" s="32" t="s">
        <v>40</v>
      </c>
      <c r="D35" s="31">
        <v>180000</v>
      </c>
      <c r="E35" s="31">
        <v>-111475.14</v>
      </c>
      <c r="F35" s="31">
        <v>68524.86</v>
      </c>
      <c r="G35" s="31">
        <v>67499.990000000005</v>
      </c>
      <c r="H35" s="31">
        <v>67499.990000000005</v>
      </c>
      <c r="I35" s="31">
        <v>1024.8699999999999</v>
      </c>
    </row>
    <row r="36" spans="1:9" x14ac:dyDescent="0.25">
      <c r="A36" s="28"/>
      <c r="B36" s="28"/>
      <c r="C36" s="32" t="s">
        <v>41</v>
      </c>
      <c r="D36" s="31">
        <v>390613</v>
      </c>
      <c r="E36" s="31">
        <v>1014553.56</v>
      </c>
      <c r="F36" s="31">
        <v>1405166.56</v>
      </c>
      <c r="G36" s="31">
        <v>1394487.76</v>
      </c>
      <c r="H36" s="31">
        <v>1394487.76</v>
      </c>
      <c r="I36" s="31">
        <v>10678.8</v>
      </c>
    </row>
    <row r="37" spans="1:9" x14ac:dyDescent="0.25">
      <c r="A37" s="28"/>
      <c r="B37" s="28"/>
      <c r="C37" s="32" t="s">
        <v>42</v>
      </c>
      <c r="D37" s="31">
        <v>510</v>
      </c>
      <c r="E37" s="31">
        <v>35068</v>
      </c>
      <c r="F37" s="31">
        <v>35578</v>
      </c>
      <c r="G37" s="31">
        <v>35578</v>
      </c>
      <c r="H37" s="31">
        <v>35578</v>
      </c>
      <c r="I37" s="31">
        <v>0</v>
      </c>
    </row>
    <row r="38" spans="1:9" ht="22.5" customHeight="1" x14ac:dyDescent="0.25">
      <c r="A38" s="28"/>
      <c r="B38" s="29" t="s">
        <v>43</v>
      </c>
      <c r="C38" s="30"/>
      <c r="D38" s="31">
        <f>SUM(D39:D47)</f>
        <v>57700</v>
      </c>
      <c r="E38" s="31">
        <f t="shared" ref="E38:I38" si="4">SUM(E39:E47)</f>
        <v>-10700</v>
      </c>
      <c r="F38" s="31">
        <f t="shared" si="4"/>
        <v>47000</v>
      </c>
      <c r="G38" s="31">
        <f t="shared" si="4"/>
        <v>47000</v>
      </c>
      <c r="H38" s="31">
        <f t="shared" si="4"/>
        <v>47000</v>
      </c>
      <c r="I38" s="31">
        <f t="shared" si="4"/>
        <v>0</v>
      </c>
    </row>
    <row r="39" spans="1:9" ht="22.5" x14ac:dyDescent="0.25">
      <c r="A39" s="28"/>
      <c r="B39" s="28"/>
      <c r="C39" s="32" t="s">
        <v>44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</row>
    <row r="40" spans="1:9" x14ac:dyDescent="0.25">
      <c r="A40" s="28"/>
      <c r="B40" s="28"/>
      <c r="C40" s="32" t="s">
        <v>45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25">
      <c r="A41" s="28"/>
      <c r="B41" s="28"/>
      <c r="C41" s="32" t="s">
        <v>46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25">
      <c r="A42" s="28"/>
      <c r="B42" s="28"/>
      <c r="C42" s="32" t="s">
        <v>47</v>
      </c>
      <c r="D42" s="31">
        <v>57700</v>
      </c>
      <c r="E42" s="31">
        <v>-10700</v>
      </c>
      <c r="F42" s="31">
        <v>47000</v>
      </c>
      <c r="G42" s="31">
        <v>47000</v>
      </c>
      <c r="H42" s="31">
        <v>47000</v>
      </c>
      <c r="I42" s="31">
        <v>0</v>
      </c>
    </row>
    <row r="43" spans="1:9" x14ac:dyDescent="0.25">
      <c r="A43" s="28"/>
      <c r="B43" s="28"/>
      <c r="C43" s="32" t="s">
        <v>48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</row>
    <row r="44" spans="1:9" ht="22.5" x14ac:dyDescent="0.25">
      <c r="A44" s="28"/>
      <c r="B44" s="28"/>
      <c r="C44" s="32" t="s">
        <v>49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</row>
    <row r="45" spans="1:9" x14ac:dyDescent="0.25">
      <c r="A45" s="28"/>
      <c r="B45" s="28"/>
      <c r="C45" s="32" t="s">
        <v>50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</row>
    <row r="46" spans="1:9" x14ac:dyDescent="0.25">
      <c r="A46" s="28"/>
      <c r="B46" s="28"/>
      <c r="C46" s="32" t="s">
        <v>51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</row>
    <row r="47" spans="1:9" x14ac:dyDescent="0.25">
      <c r="A47" s="28"/>
      <c r="B47" s="28"/>
      <c r="C47" s="32" t="s">
        <v>52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ht="22.5" customHeight="1" x14ac:dyDescent="0.25">
      <c r="A48" s="28"/>
      <c r="B48" s="29" t="s">
        <v>53</v>
      </c>
      <c r="C48" s="30"/>
      <c r="D48" s="31">
        <f>SUM(D49:D57)</f>
        <v>0</v>
      </c>
      <c r="E48" s="31">
        <f t="shared" ref="E48:I48" si="5">SUM(E49:E57)</f>
        <v>0</v>
      </c>
      <c r="F48" s="31">
        <f t="shared" si="5"/>
        <v>0</v>
      </c>
      <c r="G48" s="31">
        <f t="shared" si="5"/>
        <v>0</v>
      </c>
      <c r="H48" s="31">
        <f t="shared" si="5"/>
        <v>0</v>
      </c>
      <c r="I48" s="31">
        <f t="shared" si="5"/>
        <v>0</v>
      </c>
    </row>
    <row r="49" spans="1:9" x14ac:dyDescent="0.25">
      <c r="A49" s="28"/>
      <c r="B49" s="28"/>
      <c r="C49" s="32" t="s">
        <v>54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</row>
    <row r="50" spans="1:9" x14ac:dyDescent="0.25">
      <c r="A50" s="28"/>
      <c r="B50" s="28"/>
      <c r="C50" s="32" t="s">
        <v>55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x14ac:dyDescent="0.25">
      <c r="A51" s="28"/>
      <c r="B51" s="28"/>
      <c r="C51" s="32" t="s">
        <v>56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</row>
    <row r="52" spans="1:9" x14ac:dyDescent="0.25">
      <c r="A52" s="28"/>
      <c r="B52" s="28"/>
      <c r="C52" s="32" t="s">
        <v>57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25">
      <c r="A53" s="28"/>
      <c r="B53" s="28"/>
      <c r="C53" s="32" t="s">
        <v>58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25">
      <c r="A54" s="28"/>
      <c r="B54" s="28"/>
      <c r="C54" s="32" t="s">
        <v>59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25">
      <c r="A55" s="28"/>
      <c r="B55" s="28"/>
      <c r="C55" s="32" t="s">
        <v>60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25">
      <c r="A56" s="28"/>
      <c r="B56" s="28"/>
      <c r="C56" s="32" t="s">
        <v>61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25">
      <c r="A57" s="28"/>
      <c r="B57" s="28"/>
      <c r="C57" s="32" t="s">
        <v>62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</row>
    <row r="58" spans="1:9" x14ac:dyDescent="0.25">
      <c r="A58" s="28"/>
      <c r="B58" s="29" t="s">
        <v>63</v>
      </c>
      <c r="C58" s="30"/>
      <c r="D58" s="31">
        <f>SUM(D59:D61)</f>
        <v>1</v>
      </c>
      <c r="E58" s="31">
        <f t="shared" ref="E58:I58" si="6">SUM(E59:E61)</f>
        <v>0</v>
      </c>
      <c r="F58" s="31">
        <f t="shared" si="6"/>
        <v>1</v>
      </c>
      <c r="G58" s="31">
        <f t="shared" si="6"/>
        <v>0</v>
      </c>
      <c r="H58" s="31">
        <f t="shared" si="6"/>
        <v>0</v>
      </c>
      <c r="I58" s="31">
        <f t="shared" si="6"/>
        <v>1</v>
      </c>
    </row>
    <row r="59" spans="1:9" x14ac:dyDescent="0.25">
      <c r="A59" s="28"/>
      <c r="B59" s="28"/>
      <c r="C59" s="32" t="s">
        <v>64</v>
      </c>
      <c r="D59" s="31">
        <v>1</v>
      </c>
      <c r="E59" s="31">
        <v>0</v>
      </c>
      <c r="F59" s="31">
        <v>1</v>
      </c>
      <c r="G59" s="31">
        <v>0</v>
      </c>
      <c r="H59" s="31">
        <v>0</v>
      </c>
      <c r="I59" s="31">
        <v>1</v>
      </c>
    </row>
    <row r="60" spans="1:9" x14ac:dyDescent="0.25">
      <c r="A60" s="28"/>
      <c r="B60" s="28"/>
      <c r="C60" s="32" t="s">
        <v>65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</row>
    <row r="61" spans="1:9" x14ac:dyDescent="0.25">
      <c r="A61" s="28"/>
      <c r="B61" s="28"/>
      <c r="C61" s="32" t="s">
        <v>66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ht="22.5" customHeight="1" x14ac:dyDescent="0.25">
      <c r="A62" s="28"/>
      <c r="B62" s="29" t="s">
        <v>67</v>
      </c>
      <c r="C62" s="30"/>
      <c r="D62" s="31">
        <f>SUM(D63:D70)</f>
        <v>0</v>
      </c>
      <c r="E62" s="31">
        <f t="shared" ref="E62:I62" si="7">SUM(E63:E70)</f>
        <v>0</v>
      </c>
      <c r="F62" s="31">
        <f t="shared" si="7"/>
        <v>0</v>
      </c>
      <c r="G62" s="31">
        <f t="shared" si="7"/>
        <v>0</v>
      </c>
      <c r="H62" s="31">
        <f t="shared" si="7"/>
        <v>0</v>
      </c>
      <c r="I62" s="31">
        <f t="shared" si="7"/>
        <v>0</v>
      </c>
    </row>
    <row r="63" spans="1:9" ht="22.5" x14ac:dyDescent="0.25">
      <c r="A63" s="28"/>
      <c r="B63" s="28"/>
      <c r="C63" s="32" t="s">
        <v>68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</row>
    <row r="64" spans="1:9" x14ac:dyDescent="0.25">
      <c r="A64" s="28"/>
      <c r="B64" s="28"/>
      <c r="C64" s="32" t="s">
        <v>69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</row>
    <row r="65" spans="1:9" x14ac:dyDescent="0.25">
      <c r="A65" s="28"/>
      <c r="B65" s="28"/>
      <c r="C65" s="32" t="s">
        <v>70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</row>
    <row r="66" spans="1:9" x14ac:dyDescent="0.25">
      <c r="A66" s="28"/>
      <c r="B66" s="28"/>
      <c r="C66" s="32" t="s">
        <v>71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</row>
    <row r="67" spans="1:9" ht="22.5" x14ac:dyDescent="0.25">
      <c r="A67" s="28"/>
      <c r="B67" s="28"/>
      <c r="C67" s="32" t="s">
        <v>72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</row>
    <row r="68" spans="1:9" x14ac:dyDescent="0.25">
      <c r="A68" s="28"/>
      <c r="B68" s="28"/>
      <c r="C68" s="32" t="s">
        <v>73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</row>
    <row r="69" spans="1:9" x14ac:dyDescent="0.25">
      <c r="A69" s="28"/>
      <c r="B69" s="28"/>
      <c r="C69" s="32" t="s">
        <v>74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</row>
    <row r="70" spans="1:9" ht="22.5" x14ac:dyDescent="0.25">
      <c r="A70" s="28"/>
      <c r="B70" s="28"/>
      <c r="C70" s="32" t="s">
        <v>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</row>
    <row r="71" spans="1:9" x14ac:dyDescent="0.25">
      <c r="A71" s="28"/>
      <c r="B71" s="29" t="s">
        <v>76</v>
      </c>
      <c r="C71" s="30"/>
      <c r="D71" s="31">
        <f>SUM(D72:D74)</f>
        <v>0</v>
      </c>
      <c r="E71" s="31">
        <f t="shared" ref="E71:I71" si="8">SUM(E72:E74)</f>
        <v>0</v>
      </c>
      <c r="F71" s="31">
        <f t="shared" si="8"/>
        <v>0</v>
      </c>
      <c r="G71" s="31">
        <f t="shared" si="8"/>
        <v>0</v>
      </c>
      <c r="H71" s="31">
        <f t="shared" si="8"/>
        <v>0</v>
      </c>
      <c r="I71" s="31">
        <f t="shared" si="8"/>
        <v>0</v>
      </c>
    </row>
    <row r="72" spans="1:9" x14ac:dyDescent="0.25">
      <c r="A72" s="28"/>
      <c r="B72" s="28"/>
      <c r="C72" s="32" t="s">
        <v>77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</row>
    <row r="73" spans="1:9" x14ac:dyDescent="0.25">
      <c r="A73" s="28"/>
      <c r="B73" s="28"/>
      <c r="C73" s="32" t="s">
        <v>78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</row>
    <row r="74" spans="1:9" x14ac:dyDescent="0.25">
      <c r="A74" s="28"/>
      <c r="B74" s="28"/>
      <c r="C74" s="32" t="s">
        <v>79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</row>
    <row r="75" spans="1:9" x14ac:dyDescent="0.25">
      <c r="A75" s="28"/>
      <c r="B75" s="29" t="s">
        <v>80</v>
      </c>
      <c r="C75" s="30"/>
      <c r="D75" s="31">
        <f>SUM(D76:D82)</f>
        <v>0</v>
      </c>
      <c r="E75" s="31">
        <f t="shared" ref="E75:I75" si="9">SUM(E76:E82)</f>
        <v>0</v>
      </c>
      <c r="F75" s="31">
        <f t="shared" si="9"/>
        <v>0</v>
      </c>
      <c r="G75" s="31">
        <f t="shared" si="9"/>
        <v>0</v>
      </c>
      <c r="H75" s="31">
        <f t="shared" si="9"/>
        <v>0</v>
      </c>
      <c r="I75" s="31">
        <f t="shared" si="9"/>
        <v>0</v>
      </c>
    </row>
    <row r="76" spans="1:9" x14ac:dyDescent="0.25">
      <c r="A76" s="28"/>
      <c r="B76" s="28"/>
      <c r="C76" s="32" t="s">
        <v>81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</row>
    <row r="77" spans="1:9" x14ac:dyDescent="0.25">
      <c r="A77" s="28"/>
      <c r="B77" s="28"/>
      <c r="C77" s="32" t="s">
        <v>82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</row>
    <row r="78" spans="1:9" x14ac:dyDescent="0.25">
      <c r="A78" s="28"/>
      <c r="B78" s="28"/>
      <c r="C78" s="32" t="s">
        <v>83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</row>
    <row r="79" spans="1:9" x14ac:dyDescent="0.25">
      <c r="A79" s="28"/>
      <c r="B79" s="28"/>
      <c r="C79" s="32" t="s">
        <v>84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</row>
    <row r="80" spans="1:9" x14ac:dyDescent="0.25">
      <c r="A80" s="28"/>
      <c r="B80" s="28"/>
      <c r="C80" s="32" t="s">
        <v>85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</row>
    <row r="81" spans="1:9" x14ac:dyDescent="0.25">
      <c r="A81" s="28"/>
      <c r="B81" s="28"/>
      <c r="C81" s="32" t="s">
        <v>86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</row>
    <row r="82" spans="1:9" ht="22.5" x14ac:dyDescent="0.25">
      <c r="A82" s="28"/>
      <c r="B82" s="28"/>
      <c r="C82" s="32" t="s">
        <v>87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</row>
    <row r="83" spans="1:9" x14ac:dyDescent="0.25">
      <c r="D83" s="33"/>
      <c r="E83" s="33"/>
      <c r="F83" s="33"/>
      <c r="G83" s="33"/>
      <c r="H83" s="33"/>
      <c r="I83" s="33"/>
    </row>
    <row r="84" spans="1:9" x14ac:dyDescent="0.25">
      <c r="A84" s="13" t="s">
        <v>88</v>
      </c>
      <c r="B84" s="14"/>
      <c r="C84" s="15"/>
      <c r="D84" s="27">
        <f>D85+D93+D103+D113+D123+D133+D137+D146+D150</f>
        <v>3697834.09</v>
      </c>
      <c r="E84" s="27">
        <f t="shared" ref="E84:I84" si="10">E85+E93+E103+E113+E123+E133+E137+E146+E150</f>
        <v>727539.65999999992</v>
      </c>
      <c r="F84" s="27">
        <f t="shared" si="10"/>
        <v>4425373.75</v>
      </c>
      <c r="G84" s="27">
        <f t="shared" si="10"/>
        <v>4422880.68</v>
      </c>
      <c r="H84" s="27">
        <f t="shared" si="10"/>
        <v>4422880.68</v>
      </c>
      <c r="I84" s="27">
        <f t="shared" si="10"/>
        <v>2493.0699999999997</v>
      </c>
    </row>
    <row r="85" spans="1:9" x14ac:dyDescent="0.25">
      <c r="A85" s="28"/>
      <c r="B85" s="29" t="s">
        <v>15</v>
      </c>
      <c r="C85" s="30"/>
      <c r="D85" s="31">
        <f>SUM(D86:D92)</f>
        <v>0</v>
      </c>
      <c r="E85" s="31">
        <f t="shared" ref="E85:I85" si="11">SUM(E86:E92)</f>
        <v>14400</v>
      </c>
      <c r="F85" s="31">
        <f t="shared" si="11"/>
        <v>14400</v>
      </c>
      <c r="G85" s="31">
        <f t="shared" si="11"/>
        <v>14400</v>
      </c>
      <c r="H85" s="31">
        <f t="shared" si="11"/>
        <v>14400</v>
      </c>
      <c r="I85" s="31">
        <f t="shared" si="11"/>
        <v>0</v>
      </c>
    </row>
    <row r="86" spans="1:9" ht="22.5" x14ac:dyDescent="0.25">
      <c r="A86" s="28"/>
      <c r="B86" s="28"/>
      <c r="C86" s="32" t="s">
        <v>16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</row>
    <row r="87" spans="1:9" ht="22.5" x14ac:dyDescent="0.25">
      <c r="A87" s="28"/>
      <c r="B87" s="28"/>
      <c r="C87" s="32" t="s">
        <v>17</v>
      </c>
      <c r="D87" s="31">
        <v>0</v>
      </c>
      <c r="E87" s="31">
        <v>14400</v>
      </c>
      <c r="F87" s="31">
        <v>14400</v>
      </c>
      <c r="G87" s="31">
        <v>14400</v>
      </c>
      <c r="H87" s="31">
        <v>14400</v>
      </c>
      <c r="I87" s="31">
        <v>0</v>
      </c>
    </row>
    <row r="88" spans="1:9" x14ac:dyDescent="0.25">
      <c r="A88" s="28"/>
      <c r="B88" s="28"/>
      <c r="C88" s="32" t="s">
        <v>18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</row>
    <row r="89" spans="1:9" x14ac:dyDescent="0.25">
      <c r="A89" s="28"/>
      <c r="B89" s="28"/>
      <c r="C89" s="32" t="s">
        <v>19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</row>
    <row r="90" spans="1:9" x14ac:dyDescent="0.25">
      <c r="A90" s="28"/>
      <c r="B90" s="28"/>
      <c r="C90" s="32" t="s">
        <v>20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</row>
    <row r="91" spans="1:9" x14ac:dyDescent="0.25">
      <c r="A91" s="28"/>
      <c r="B91" s="28"/>
      <c r="C91" s="32" t="s">
        <v>21</v>
      </c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</row>
    <row r="92" spans="1:9" x14ac:dyDescent="0.25">
      <c r="A92" s="28"/>
      <c r="B92" s="28"/>
      <c r="C92" s="32" t="s">
        <v>22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</row>
    <row r="93" spans="1:9" x14ac:dyDescent="0.25">
      <c r="A93" s="28"/>
      <c r="B93" s="29" t="s">
        <v>23</v>
      </c>
      <c r="C93" s="30"/>
      <c r="D93" s="31">
        <f>SUM(D94:D102)</f>
        <v>252443.09</v>
      </c>
      <c r="E93" s="31">
        <f>SUM(E94:E102)</f>
        <v>194979.66999999998</v>
      </c>
      <c r="F93" s="31">
        <f t="shared" ref="F93:I93" si="12">SUM(F94:F102)</f>
        <v>447422.76</v>
      </c>
      <c r="G93" s="31">
        <f t="shared" si="12"/>
        <v>446287.95999999996</v>
      </c>
      <c r="H93" s="31">
        <f t="shared" si="12"/>
        <v>446287.95999999996</v>
      </c>
      <c r="I93" s="31">
        <f t="shared" si="12"/>
        <v>1134.8</v>
      </c>
    </row>
    <row r="94" spans="1:9" ht="22.5" x14ac:dyDescent="0.25">
      <c r="A94" s="28"/>
      <c r="B94" s="28"/>
      <c r="C94" s="32" t="s">
        <v>24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</row>
    <row r="95" spans="1:9" x14ac:dyDescent="0.25">
      <c r="A95" s="28"/>
      <c r="B95" s="28"/>
      <c r="C95" s="32" t="s">
        <v>25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</row>
    <row r="96" spans="1:9" ht="22.5" x14ac:dyDescent="0.25">
      <c r="A96" s="28"/>
      <c r="B96" s="28"/>
      <c r="C96" s="32" t="s">
        <v>26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</row>
    <row r="97" spans="1:9" ht="22.5" x14ac:dyDescent="0.25">
      <c r="A97" s="28"/>
      <c r="B97" s="28"/>
      <c r="C97" s="32" t="s">
        <v>27</v>
      </c>
      <c r="D97" s="31">
        <v>0</v>
      </c>
      <c r="E97" s="31">
        <v>61074</v>
      </c>
      <c r="F97" s="31">
        <v>61074</v>
      </c>
      <c r="G97" s="31">
        <v>61074</v>
      </c>
      <c r="H97" s="31">
        <v>61074</v>
      </c>
      <c r="I97" s="31">
        <v>0</v>
      </c>
    </row>
    <row r="98" spans="1:9" ht="22.5" x14ac:dyDescent="0.25">
      <c r="A98" s="28"/>
      <c r="B98" s="28"/>
      <c r="C98" s="32" t="s">
        <v>28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</row>
    <row r="99" spans="1:9" x14ac:dyDescent="0.25">
      <c r="A99" s="28"/>
      <c r="B99" s="28"/>
      <c r="C99" s="32" t="s">
        <v>29</v>
      </c>
      <c r="D99" s="31">
        <v>175000</v>
      </c>
      <c r="E99" s="31">
        <v>-19766.32</v>
      </c>
      <c r="F99" s="31">
        <v>155233.68</v>
      </c>
      <c r="G99" s="31">
        <v>154098.88</v>
      </c>
      <c r="H99" s="31">
        <v>154098.88</v>
      </c>
      <c r="I99" s="31">
        <v>1134.8</v>
      </c>
    </row>
    <row r="100" spans="1:9" ht="22.5" x14ac:dyDescent="0.25">
      <c r="A100" s="28"/>
      <c r="B100" s="28"/>
      <c r="C100" s="32" t="s">
        <v>30</v>
      </c>
      <c r="D100" s="31">
        <v>16000</v>
      </c>
      <c r="E100" s="31">
        <v>10030.4</v>
      </c>
      <c r="F100" s="31">
        <v>26030.400000000001</v>
      </c>
      <c r="G100" s="31">
        <v>26030.400000000001</v>
      </c>
      <c r="H100" s="31">
        <v>26030.400000000001</v>
      </c>
      <c r="I100" s="31">
        <v>0</v>
      </c>
    </row>
    <row r="101" spans="1:9" x14ac:dyDescent="0.25">
      <c r="A101" s="28"/>
      <c r="B101" s="28"/>
      <c r="C101" s="32" t="s">
        <v>31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</row>
    <row r="102" spans="1:9" ht="22.5" x14ac:dyDescent="0.25">
      <c r="A102" s="28"/>
      <c r="B102" s="28"/>
      <c r="C102" s="32" t="s">
        <v>32</v>
      </c>
      <c r="D102" s="31">
        <v>61443.09</v>
      </c>
      <c r="E102" s="31">
        <v>143641.59</v>
      </c>
      <c r="F102" s="31">
        <v>205084.68</v>
      </c>
      <c r="G102" s="31">
        <v>205084.68</v>
      </c>
      <c r="H102" s="31">
        <v>205084.68</v>
      </c>
      <c r="I102" s="31">
        <v>0</v>
      </c>
    </row>
    <row r="103" spans="1:9" x14ac:dyDescent="0.25">
      <c r="A103" s="28"/>
      <c r="B103" s="29" t="s">
        <v>33</v>
      </c>
      <c r="C103" s="30"/>
      <c r="D103" s="31">
        <f>SUM(D104:D112)</f>
        <v>470991.7</v>
      </c>
      <c r="E103" s="31">
        <f t="shared" ref="E103:I103" si="13">SUM(E104:E112)</f>
        <v>-19609.709999999995</v>
      </c>
      <c r="F103" s="31">
        <f t="shared" si="13"/>
        <v>451381.99</v>
      </c>
      <c r="G103" s="31">
        <f t="shared" si="13"/>
        <v>450024.72000000003</v>
      </c>
      <c r="H103" s="31">
        <f t="shared" si="13"/>
        <v>450024.72000000003</v>
      </c>
      <c r="I103" s="31">
        <f t="shared" si="13"/>
        <v>1357.27</v>
      </c>
    </row>
    <row r="104" spans="1:9" x14ac:dyDescent="0.25">
      <c r="A104" s="28"/>
      <c r="B104" s="28"/>
      <c r="C104" s="32" t="s">
        <v>34</v>
      </c>
      <c r="D104" s="31">
        <v>289000</v>
      </c>
      <c r="E104" s="31">
        <v>-116997.81</v>
      </c>
      <c r="F104" s="31">
        <v>172002.19</v>
      </c>
      <c r="G104" s="31">
        <v>172002.19</v>
      </c>
      <c r="H104" s="31">
        <v>172002.19</v>
      </c>
      <c r="I104" s="31">
        <v>0</v>
      </c>
    </row>
    <row r="105" spans="1:9" x14ac:dyDescent="0.25">
      <c r="A105" s="28"/>
      <c r="B105" s="28"/>
      <c r="C105" s="32" t="s">
        <v>35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</row>
    <row r="106" spans="1:9" ht="22.5" x14ac:dyDescent="0.25">
      <c r="A106" s="28"/>
      <c r="B106" s="28"/>
      <c r="C106" s="32" t="s">
        <v>36</v>
      </c>
      <c r="D106" s="31">
        <v>91991.7</v>
      </c>
      <c r="E106" s="31">
        <v>95385.3</v>
      </c>
      <c r="F106" s="31">
        <v>187377</v>
      </c>
      <c r="G106" s="31">
        <v>187377</v>
      </c>
      <c r="H106" s="31">
        <v>187377</v>
      </c>
      <c r="I106" s="31">
        <v>0</v>
      </c>
    </row>
    <row r="107" spans="1:9" x14ac:dyDescent="0.25">
      <c r="A107" s="28"/>
      <c r="B107" s="28"/>
      <c r="C107" s="32" t="s">
        <v>37</v>
      </c>
      <c r="D107" s="31">
        <v>0</v>
      </c>
      <c r="E107" s="31">
        <v>1000</v>
      </c>
      <c r="F107" s="31">
        <v>1000</v>
      </c>
      <c r="G107" s="31">
        <v>367.53</v>
      </c>
      <c r="H107" s="31">
        <v>367.53</v>
      </c>
      <c r="I107" s="31">
        <v>632.47</v>
      </c>
    </row>
    <row r="108" spans="1:9" ht="22.5" x14ac:dyDescent="0.25">
      <c r="A108" s="28"/>
      <c r="B108" s="28"/>
      <c r="C108" s="32" t="s">
        <v>38</v>
      </c>
      <c r="D108" s="31">
        <v>60000</v>
      </c>
      <c r="E108" s="31">
        <v>27144.799999999999</v>
      </c>
      <c r="F108" s="31">
        <v>87144.8</v>
      </c>
      <c r="G108" s="31">
        <v>86420</v>
      </c>
      <c r="H108" s="31">
        <v>86420</v>
      </c>
      <c r="I108" s="31">
        <v>724.8</v>
      </c>
    </row>
    <row r="109" spans="1:9" x14ac:dyDescent="0.25">
      <c r="A109" s="28"/>
      <c r="B109" s="28"/>
      <c r="C109" s="32" t="s">
        <v>39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</row>
    <row r="110" spans="1:9" x14ac:dyDescent="0.25">
      <c r="A110" s="28"/>
      <c r="B110" s="28"/>
      <c r="C110" s="32" t="s">
        <v>40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</row>
    <row r="111" spans="1:9" x14ac:dyDescent="0.25">
      <c r="A111" s="28"/>
      <c r="B111" s="28"/>
      <c r="C111" s="32" t="s">
        <v>41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</row>
    <row r="112" spans="1:9" x14ac:dyDescent="0.25">
      <c r="A112" s="28"/>
      <c r="B112" s="28"/>
      <c r="C112" s="32" t="s">
        <v>42</v>
      </c>
      <c r="D112" s="31">
        <v>30000</v>
      </c>
      <c r="E112" s="31">
        <v>-26142</v>
      </c>
      <c r="F112" s="31">
        <v>3858</v>
      </c>
      <c r="G112" s="31">
        <v>3858</v>
      </c>
      <c r="H112" s="31">
        <v>3858</v>
      </c>
      <c r="I112" s="31">
        <v>0</v>
      </c>
    </row>
    <row r="113" spans="1:9" ht="22.5" customHeight="1" x14ac:dyDescent="0.25">
      <c r="A113" s="28"/>
      <c r="B113" s="29" t="s">
        <v>43</v>
      </c>
      <c r="C113" s="30"/>
      <c r="D113" s="31">
        <f>SUM(D114:D122)</f>
        <v>0</v>
      </c>
      <c r="E113" s="31">
        <f t="shared" ref="E113:I113" si="14">SUM(E114:E122)</f>
        <v>0</v>
      </c>
      <c r="F113" s="31">
        <f t="shared" si="14"/>
        <v>0</v>
      </c>
      <c r="G113" s="31">
        <f t="shared" si="14"/>
        <v>0</v>
      </c>
      <c r="H113" s="31">
        <f t="shared" si="14"/>
        <v>0</v>
      </c>
      <c r="I113" s="31">
        <f t="shared" si="14"/>
        <v>0</v>
      </c>
    </row>
    <row r="114" spans="1:9" ht="22.5" x14ac:dyDescent="0.25">
      <c r="A114" s="28"/>
      <c r="B114" s="28"/>
      <c r="C114" s="32" t="s">
        <v>44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</row>
    <row r="115" spans="1:9" x14ac:dyDescent="0.25">
      <c r="A115" s="28"/>
      <c r="B115" s="28"/>
      <c r="C115" s="32" t="s">
        <v>45</v>
      </c>
      <c r="D115" s="31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</row>
    <row r="116" spans="1:9" x14ac:dyDescent="0.25">
      <c r="A116" s="28"/>
      <c r="B116" s="28"/>
      <c r="C116" s="32" t="s">
        <v>46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</row>
    <row r="117" spans="1:9" x14ac:dyDescent="0.25">
      <c r="A117" s="28"/>
      <c r="B117" s="28"/>
      <c r="C117" s="32" t="s">
        <v>47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</row>
    <row r="118" spans="1:9" x14ac:dyDescent="0.25">
      <c r="A118" s="28"/>
      <c r="B118" s="28"/>
      <c r="C118" s="32" t="s">
        <v>48</v>
      </c>
      <c r="D118" s="31">
        <v>0</v>
      </c>
      <c r="E118" s="31">
        <v>0</v>
      </c>
      <c r="F118" s="31">
        <v>0</v>
      </c>
      <c r="G118" s="31">
        <v>0</v>
      </c>
      <c r="H118" s="31">
        <v>0</v>
      </c>
      <c r="I118" s="31">
        <v>0</v>
      </c>
    </row>
    <row r="119" spans="1:9" ht="22.5" x14ac:dyDescent="0.25">
      <c r="A119" s="28"/>
      <c r="B119" s="28"/>
      <c r="C119" s="32" t="s">
        <v>49</v>
      </c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</row>
    <row r="120" spans="1:9" x14ac:dyDescent="0.25">
      <c r="A120" s="28"/>
      <c r="B120" s="28"/>
      <c r="C120" s="32" t="s">
        <v>50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</row>
    <row r="121" spans="1:9" x14ac:dyDescent="0.25">
      <c r="A121" s="28"/>
      <c r="B121" s="28"/>
      <c r="C121" s="32" t="s">
        <v>51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</row>
    <row r="122" spans="1:9" x14ac:dyDescent="0.25">
      <c r="A122" s="28"/>
      <c r="B122" s="28"/>
      <c r="C122" s="32" t="s">
        <v>52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</row>
    <row r="123" spans="1:9" ht="22.5" customHeight="1" x14ac:dyDescent="0.25">
      <c r="A123" s="28"/>
      <c r="B123" s="29" t="s">
        <v>53</v>
      </c>
      <c r="C123" s="30"/>
      <c r="D123" s="31">
        <f>SUM(D124:D132)</f>
        <v>0</v>
      </c>
      <c r="E123" s="31">
        <f t="shared" ref="E123:I123" si="15">SUM(E124:E132)</f>
        <v>0</v>
      </c>
      <c r="F123" s="31">
        <f t="shared" si="15"/>
        <v>0</v>
      </c>
      <c r="G123" s="31">
        <f t="shared" si="15"/>
        <v>0</v>
      </c>
      <c r="H123" s="31">
        <f t="shared" si="15"/>
        <v>0</v>
      </c>
      <c r="I123" s="31">
        <f t="shared" si="15"/>
        <v>0</v>
      </c>
    </row>
    <row r="124" spans="1:9" x14ac:dyDescent="0.25">
      <c r="A124" s="28"/>
      <c r="B124" s="28"/>
      <c r="C124" s="32" t="s">
        <v>54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</row>
    <row r="125" spans="1:9" x14ac:dyDescent="0.25">
      <c r="A125" s="28"/>
      <c r="B125" s="28"/>
      <c r="C125" s="32" t="s">
        <v>55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</row>
    <row r="126" spans="1:9" x14ac:dyDescent="0.25">
      <c r="A126" s="28"/>
      <c r="B126" s="28"/>
      <c r="C126" s="32" t="s">
        <v>56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</row>
    <row r="127" spans="1:9" x14ac:dyDescent="0.25">
      <c r="A127" s="28"/>
      <c r="B127" s="28"/>
      <c r="C127" s="32" t="s">
        <v>57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</row>
    <row r="128" spans="1:9" x14ac:dyDescent="0.25">
      <c r="A128" s="28"/>
      <c r="B128" s="28"/>
      <c r="C128" s="32" t="s">
        <v>58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</row>
    <row r="129" spans="1:9" x14ac:dyDescent="0.25">
      <c r="A129" s="28"/>
      <c r="B129" s="28"/>
      <c r="C129" s="32" t="s">
        <v>59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</row>
    <row r="130" spans="1:9" x14ac:dyDescent="0.25">
      <c r="A130" s="28"/>
      <c r="B130" s="28"/>
      <c r="C130" s="32" t="s">
        <v>60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</row>
    <row r="131" spans="1:9" x14ac:dyDescent="0.25">
      <c r="A131" s="28"/>
      <c r="B131" s="28"/>
      <c r="C131" s="32" t="s">
        <v>61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</row>
    <row r="132" spans="1:9" x14ac:dyDescent="0.25">
      <c r="A132" s="28"/>
      <c r="B132" s="28"/>
      <c r="C132" s="32" t="s">
        <v>62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</row>
    <row r="133" spans="1:9" x14ac:dyDescent="0.25">
      <c r="A133" s="28"/>
      <c r="B133" s="29" t="s">
        <v>63</v>
      </c>
      <c r="C133" s="30"/>
      <c r="D133" s="31">
        <f>SUM(D134:D136)</f>
        <v>2974399.3</v>
      </c>
      <c r="E133" s="31">
        <f t="shared" ref="E133:I133" si="16">SUM(E134:E136)</f>
        <v>537769.69999999995</v>
      </c>
      <c r="F133" s="31">
        <f t="shared" si="16"/>
        <v>3512169</v>
      </c>
      <c r="G133" s="31">
        <f t="shared" si="16"/>
        <v>3512168</v>
      </c>
      <c r="H133" s="31">
        <f t="shared" si="16"/>
        <v>3512168</v>
      </c>
      <c r="I133" s="31">
        <f t="shared" si="16"/>
        <v>1</v>
      </c>
    </row>
    <row r="134" spans="1:9" x14ac:dyDescent="0.25">
      <c r="A134" s="28"/>
      <c r="B134" s="28"/>
      <c r="C134" s="32" t="s">
        <v>64</v>
      </c>
      <c r="D134" s="31">
        <v>2974399.3</v>
      </c>
      <c r="E134" s="31">
        <v>537769.69999999995</v>
      </c>
      <c r="F134" s="31">
        <v>3512169</v>
      </c>
      <c r="G134" s="31">
        <v>3512168</v>
      </c>
      <c r="H134" s="31">
        <v>3512168</v>
      </c>
      <c r="I134" s="31">
        <v>1</v>
      </c>
    </row>
    <row r="135" spans="1:9" x14ac:dyDescent="0.25">
      <c r="A135" s="28"/>
      <c r="B135" s="28"/>
      <c r="C135" s="32" t="s">
        <v>65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</row>
    <row r="136" spans="1:9" x14ac:dyDescent="0.25">
      <c r="A136" s="28"/>
      <c r="B136" s="28"/>
      <c r="C136" s="32" t="s">
        <v>66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</row>
    <row r="137" spans="1:9" ht="22.5" customHeight="1" x14ac:dyDescent="0.25">
      <c r="A137" s="28"/>
      <c r="B137" s="29" t="s">
        <v>67</v>
      </c>
      <c r="C137" s="30"/>
      <c r="D137" s="31">
        <f>SUM(D138:D145)</f>
        <v>0</v>
      </c>
      <c r="E137" s="31">
        <f t="shared" ref="E137:I137" si="17">SUM(E138:E145)</f>
        <v>0</v>
      </c>
      <c r="F137" s="31">
        <f t="shared" si="17"/>
        <v>0</v>
      </c>
      <c r="G137" s="31">
        <f t="shared" si="17"/>
        <v>0</v>
      </c>
      <c r="H137" s="31">
        <f t="shared" si="17"/>
        <v>0</v>
      </c>
      <c r="I137" s="31">
        <f t="shared" si="17"/>
        <v>0</v>
      </c>
    </row>
    <row r="138" spans="1:9" ht="22.5" x14ac:dyDescent="0.25">
      <c r="A138" s="28"/>
      <c r="B138" s="28"/>
      <c r="C138" s="32" t="s">
        <v>68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</row>
    <row r="139" spans="1:9" x14ac:dyDescent="0.25">
      <c r="A139" s="28"/>
      <c r="B139" s="28"/>
      <c r="C139" s="32" t="s">
        <v>69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</row>
    <row r="140" spans="1:9" x14ac:dyDescent="0.25">
      <c r="A140" s="28"/>
      <c r="B140" s="28"/>
      <c r="C140" s="32" t="s">
        <v>70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</row>
    <row r="141" spans="1:9" x14ac:dyDescent="0.25">
      <c r="A141" s="28"/>
      <c r="B141" s="28"/>
      <c r="C141" s="32" t="s">
        <v>71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</row>
    <row r="142" spans="1:9" ht="22.5" x14ac:dyDescent="0.25">
      <c r="A142" s="28"/>
      <c r="B142" s="28"/>
      <c r="C142" s="32" t="s">
        <v>72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</row>
    <row r="143" spans="1:9" x14ac:dyDescent="0.25">
      <c r="A143" s="28"/>
      <c r="B143" s="28"/>
      <c r="C143" s="32" t="s">
        <v>73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</row>
    <row r="144" spans="1:9" x14ac:dyDescent="0.25">
      <c r="A144" s="28"/>
      <c r="B144" s="28"/>
      <c r="C144" s="32" t="s">
        <v>74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</row>
    <row r="145" spans="1:9" ht="22.5" x14ac:dyDescent="0.25">
      <c r="A145" s="28"/>
      <c r="B145" s="28"/>
      <c r="C145" s="32" t="s">
        <v>75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</row>
    <row r="146" spans="1:9" x14ac:dyDescent="0.25">
      <c r="A146" s="28"/>
      <c r="B146" s="29" t="s">
        <v>76</v>
      </c>
      <c r="C146" s="30"/>
      <c r="D146" s="31">
        <f>SUM(D147:D149)</f>
        <v>0</v>
      </c>
      <c r="E146" s="31">
        <f t="shared" ref="E146:I146" si="18">SUM(E147:E149)</f>
        <v>0</v>
      </c>
      <c r="F146" s="31">
        <f t="shared" si="18"/>
        <v>0</v>
      </c>
      <c r="G146" s="31">
        <f t="shared" si="18"/>
        <v>0</v>
      </c>
      <c r="H146" s="31">
        <f t="shared" si="18"/>
        <v>0</v>
      </c>
      <c r="I146" s="31">
        <f t="shared" si="18"/>
        <v>0</v>
      </c>
    </row>
    <row r="147" spans="1:9" x14ac:dyDescent="0.25">
      <c r="A147" s="28"/>
      <c r="B147" s="28"/>
      <c r="C147" s="32" t="s">
        <v>77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</row>
    <row r="148" spans="1:9" x14ac:dyDescent="0.25">
      <c r="A148" s="28"/>
      <c r="B148" s="28"/>
      <c r="C148" s="32" t="s">
        <v>78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</row>
    <row r="149" spans="1:9" x14ac:dyDescent="0.25">
      <c r="A149" s="28"/>
      <c r="B149" s="28"/>
      <c r="C149" s="32" t="s">
        <v>79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</row>
    <row r="150" spans="1:9" x14ac:dyDescent="0.25">
      <c r="A150" s="28"/>
      <c r="B150" s="29" t="s">
        <v>80</v>
      </c>
      <c r="C150" s="30"/>
      <c r="D150" s="31">
        <f>SUM(D151:D157)</f>
        <v>0</v>
      </c>
      <c r="E150" s="31">
        <f t="shared" ref="E150:I150" si="19">SUM(E151:E157)</f>
        <v>0</v>
      </c>
      <c r="F150" s="31">
        <f t="shared" si="19"/>
        <v>0</v>
      </c>
      <c r="G150" s="31">
        <f t="shared" si="19"/>
        <v>0</v>
      </c>
      <c r="H150" s="31">
        <f t="shared" si="19"/>
        <v>0</v>
      </c>
      <c r="I150" s="31">
        <f t="shared" si="19"/>
        <v>0</v>
      </c>
    </row>
    <row r="151" spans="1:9" x14ac:dyDescent="0.25">
      <c r="A151" s="28"/>
      <c r="B151" s="28"/>
      <c r="C151" s="32" t="s">
        <v>81</v>
      </c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</row>
    <row r="152" spans="1:9" x14ac:dyDescent="0.25">
      <c r="A152" s="28"/>
      <c r="B152" s="28"/>
      <c r="C152" s="32" t="s">
        <v>82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</row>
    <row r="153" spans="1:9" x14ac:dyDescent="0.25">
      <c r="A153" s="28"/>
      <c r="B153" s="28"/>
      <c r="C153" s="32" t="s">
        <v>83</v>
      </c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</row>
    <row r="154" spans="1:9" x14ac:dyDescent="0.25">
      <c r="A154" s="28"/>
      <c r="B154" s="28"/>
      <c r="C154" s="32" t="s">
        <v>84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</row>
    <row r="155" spans="1:9" x14ac:dyDescent="0.25">
      <c r="A155" s="28"/>
      <c r="B155" s="28"/>
      <c r="C155" s="32" t="s">
        <v>85</v>
      </c>
      <c r="D155" s="31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</row>
    <row r="156" spans="1:9" x14ac:dyDescent="0.25">
      <c r="A156" s="28"/>
      <c r="B156" s="28"/>
      <c r="C156" s="32" t="s">
        <v>86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</row>
    <row r="157" spans="1:9" ht="22.5" x14ac:dyDescent="0.25">
      <c r="A157" s="28"/>
      <c r="B157" s="28"/>
      <c r="C157" s="32" t="s">
        <v>87</v>
      </c>
      <c r="D157" s="31">
        <v>0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</row>
    <row r="158" spans="1:9" x14ac:dyDescent="0.25">
      <c r="D158" s="33"/>
      <c r="E158" s="33"/>
      <c r="F158" s="33"/>
      <c r="G158" s="33"/>
      <c r="H158" s="33"/>
      <c r="I158" s="33"/>
    </row>
    <row r="159" spans="1:9" x14ac:dyDescent="0.25">
      <c r="A159" s="13" t="s">
        <v>89</v>
      </c>
      <c r="B159" s="14"/>
      <c r="C159" s="15"/>
      <c r="D159" s="27">
        <f>D9+D84</f>
        <v>6899398.0899999999</v>
      </c>
      <c r="E159" s="27">
        <f t="shared" ref="E159:I159" si="20">E9+E84</f>
        <v>1476693.26</v>
      </c>
      <c r="F159" s="27">
        <f t="shared" si="20"/>
        <v>8376091.3499999996</v>
      </c>
      <c r="G159" s="27">
        <f t="shared" si="20"/>
        <v>8275696.4099999992</v>
      </c>
      <c r="H159" s="27">
        <f t="shared" si="20"/>
        <v>8275696.4099999992</v>
      </c>
      <c r="I159" s="27">
        <f t="shared" si="20"/>
        <v>100394.94</v>
      </c>
    </row>
  </sheetData>
  <mergeCells count="30">
    <mergeCell ref="A6:I6"/>
    <mergeCell ref="A1:I1"/>
    <mergeCell ref="A2:I2"/>
    <mergeCell ref="A3:I3"/>
    <mergeCell ref="A4:I4"/>
    <mergeCell ref="A5:I5"/>
    <mergeCell ref="B71:C71"/>
    <mergeCell ref="A7:C8"/>
    <mergeCell ref="D7:H7"/>
    <mergeCell ref="I7:I8"/>
    <mergeCell ref="A9:C9"/>
    <mergeCell ref="B10:C10"/>
    <mergeCell ref="B18:C18"/>
    <mergeCell ref="B28:C28"/>
    <mergeCell ref="B38:C38"/>
    <mergeCell ref="B48:C48"/>
    <mergeCell ref="B58:C58"/>
    <mergeCell ref="B62:C62"/>
    <mergeCell ref="A159:C159"/>
    <mergeCell ref="B75:C75"/>
    <mergeCell ref="A84:C84"/>
    <mergeCell ref="B85:C85"/>
    <mergeCell ref="B93:C93"/>
    <mergeCell ref="B103:C103"/>
    <mergeCell ref="B113:C113"/>
    <mergeCell ref="B123:C123"/>
    <mergeCell ref="B133:C133"/>
    <mergeCell ref="B137:C137"/>
    <mergeCell ref="B146:C146"/>
    <mergeCell ref="B150:C150"/>
  </mergeCells>
  <pageMargins left="0.75" right="0.75" top="1" bottom="1" header="0.5" footer="0.5"/>
  <pageSetup orientation="portrait" horizontalDpi="0" verticalDpi="0" r:id="rId1"/>
  <ignoredErrors>
    <ignoredError sqref="D10:I10 D18:I18 D28 E28:I28 D38:I38 D48:I48 D58:I58 D62:I62 D71:I71 D85:I85 D93:I93 D103:I103 D113:I113 D123:I123 D133:I133 D137:I137 D146:I1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nuestrafirma</cp:lastModifiedBy>
  <dcterms:created xsi:type="dcterms:W3CDTF">2024-01-31T18:25:20Z</dcterms:created>
  <dcterms:modified xsi:type="dcterms:W3CDTF">2024-02-01T00:20:50Z</dcterms:modified>
</cp:coreProperties>
</file>